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2"/>
  </bookViews>
  <sheets>
    <sheet name="赣州市残疾人康复中心配置" sheetId="12" r:id="rId1"/>
    <sheet name="赣州市残疾人康复中心设备表 " sheetId="14" r:id="rId2"/>
  </sheets>
  <definedNames>
    <definedName name="_xlnm._FilterDatabase" localSheetId="0" hidden="1">赣州市残疾人康复中心配置!$A$3:$GR$340</definedName>
    <definedName name="_xlnm.Print_Area" localSheetId="0">赣州市残疾人康复中心配置!$A$1:$H$338</definedName>
    <definedName name="_xlnm.Print_Area" localSheetId="1">'赣州市残疾人康复中心设备表 '!$A$1:$G$22</definedName>
    <definedName name="_xlnm.Print_Titles" localSheetId="0">赣州市残疾人康复中心配置!$1:$3</definedName>
  </definedNames>
  <calcPr calcId="144525"/>
</workbook>
</file>

<file path=xl/sharedStrings.xml><?xml version="1.0" encoding="utf-8"?>
<sst xmlns="http://schemas.openxmlformats.org/spreadsheetml/2006/main" count="392" uniqueCount="79">
  <si>
    <t>空调冷负荷配置表</t>
  </si>
  <si>
    <t>项目名称：赣州市残疾人康复中心空调项目（含：风管机、多联机、柜机、挂机）</t>
  </si>
  <si>
    <t>序号</t>
  </si>
  <si>
    <t>楼层</t>
  </si>
  <si>
    <t>功能区</t>
  </si>
  <si>
    <t>空调面积
(㎡)</t>
  </si>
  <si>
    <t>设备制冷量
（W）</t>
  </si>
  <si>
    <t>数量
（台）</t>
  </si>
  <si>
    <t>末端总制冷量
（KW）</t>
  </si>
  <si>
    <t>实际负荷
(W/㎡)</t>
  </si>
  <si>
    <t>一层</t>
  </si>
  <si>
    <t>职业培训</t>
  </si>
  <si>
    <t>楼梯旁房间</t>
  </si>
  <si>
    <t>包厢</t>
  </si>
  <si>
    <t>水疗科室</t>
  </si>
  <si>
    <t>餐厅</t>
  </si>
  <si>
    <t>展示区+大厅</t>
  </si>
  <si>
    <t>咨询台</t>
  </si>
  <si>
    <t>接待室</t>
  </si>
  <si>
    <t>个训室（一对六)</t>
  </si>
  <si>
    <t>总控室</t>
  </si>
  <si>
    <t>大堂、候梯厅</t>
  </si>
  <si>
    <t>家长咨询接待室</t>
  </si>
  <si>
    <t>晨检室</t>
  </si>
  <si>
    <t>保健室</t>
  </si>
  <si>
    <t>财务室</t>
  </si>
  <si>
    <t>行政办公</t>
  </si>
  <si>
    <t>园长室</t>
  </si>
  <si>
    <t>档案室</t>
  </si>
  <si>
    <t>评估室</t>
  </si>
  <si>
    <t>影像监控广播室</t>
  </si>
  <si>
    <t>个训室（一对一)</t>
  </si>
  <si>
    <t>会议室</t>
  </si>
  <si>
    <t>衣帽间+寝室</t>
  </si>
  <si>
    <t>集体课教室</t>
  </si>
  <si>
    <t>运动训练室</t>
  </si>
  <si>
    <t>音乐教室</t>
  </si>
  <si>
    <t>感统训练室</t>
  </si>
  <si>
    <t>二层</t>
  </si>
  <si>
    <t>办公室</t>
  </si>
  <si>
    <t>个训室（一对四）</t>
  </si>
  <si>
    <t>个训室（一对一）</t>
  </si>
  <si>
    <t>三层</t>
  </si>
  <si>
    <t>个训室（区角个训)</t>
  </si>
  <si>
    <t>语言认知训练室</t>
  </si>
  <si>
    <t>多媒体教室</t>
  </si>
  <si>
    <t>四层</t>
  </si>
  <si>
    <t>五层</t>
  </si>
  <si>
    <t>阶梯多功能厅</t>
  </si>
  <si>
    <t>控制室</t>
  </si>
  <si>
    <t>备用间</t>
  </si>
  <si>
    <t>准备室</t>
  </si>
  <si>
    <t>休息室</t>
  </si>
  <si>
    <t>多功能室</t>
  </si>
  <si>
    <t>汇总</t>
  </si>
  <si>
    <t>注：1.实际采购需求以采购招标文件为准。2.此方案考虑室内部分空调不同时使用计算，室内机总制冷量超过外机制冷量。</t>
  </si>
  <si>
    <t>报   价   单</t>
  </si>
  <si>
    <t>项目名称：赣州市残疾人康复中心（方案：多联机、柜机、挂机）</t>
  </si>
  <si>
    <t>项目名称</t>
  </si>
  <si>
    <t>单位</t>
  </si>
  <si>
    <t>数量</t>
  </si>
  <si>
    <t>一</t>
  </si>
  <si>
    <t>空调设备</t>
  </si>
  <si>
    <t>大1匹挂机</t>
  </si>
  <si>
    <t>台</t>
  </si>
  <si>
    <t>柜挂机总数：221台     预估总价：85万元（含安装服务和必要材料）</t>
  </si>
  <si>
    <t>项目总概算价格：380万元</t>
  </si>
  <si>
    <t>1.5匹挂机</t>
  </si>
  <si>
    <t>2匹挂机</t>
  </si>
  <si>
    <t>2匹柜机</t>
  </si>
  <si>
    <t>3匹柜机</t>
  </si>
  <si>
    <t>3匹风管机</t>
  </si>
  <si>
    <t>多联机主机、内机及风管机总数：163台         预估总价：295万元（含安装服务和必要材料）</t>
  </si>
  <si>
    <t>5匹风管机</t>
  </si>
  <si>
    <t>高效静音型风管式室内机</t>
  </si>
  <si>
    <t>直流变频多联式空调主机机组</t>
  </si>
  <si>
    <t>线控器</t>
  </si>
  <si>
    <t>个</t>
  </si>
  <si>
    <t>以上概算价格均含税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</si>
</sst>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"/>
    <numFmt numFmtId="178" formatCode="0.0_ "/>
    <numFmt numFmtId="179" formatCode="_-&quot;￥&quot;* #,##0_-;\-&quot;￥&quot;* #,##0_-;_-&quot;￥&quot;* &quot;-&quot;_-;_-@_-"/>
    <numFmt numFmtId="180" formatCode="_-&quot;￥&quot;* #,##0.00_-;\-&quot;￥&quot;* #,##0.00_-;_-&quot;￥&quot;* &quot;-&quot;??_-;_-@_-"/>
    <numFmt numFmtId="181" formatCode="_-* #,##0.00_-;\-* #,##0.00_-;_-* &quot;-&quot;??_-;_-@_-"/>
    <numFmt numFmtId="182" formatCode="_-* #,##0_-;\-* #,##0_-;_-* &quot;-&quot;_-;_-@_-"/>
  </numFmts>
  <fonts count="39">
    <font>
      <sz val="12"/>
      <name val="宋体"/>
      <charset val="134"/>
    </font>
    <font>
      <sz val="12"/>
      <color indexed="12"/>
      <name val="宋体"/>
      <charset val="134"/>
    </font>
    <font>
      <sz val="14"/>
      <color indexed="12"/>
      <name val="宋体"/>
      <charset val="134"/>
    </font>
    <font>
      <b/>
      <sz val="12"/>
      <name val="微软雅黑"/>
      <charset val="134"/>
    </font>
    <font>
      <sz val="18"/>
      <color indexed="8"/>
      <name val="微软雅黑"/>
      <charset val="134"/>
    </font>
    <font>
      <sz val="18"/>
      <color indexed="8"/>
      <name val="宋体"/>
      <charset val="134"/>
    </font>
    <font>
      <b/>
      <sz val="14"/>
      <color indexed="8"/>
      <name val="微软雅黑"/>
      <charset val="134"/>
    </font>
    <font>
      <b/>
      <sz val="11"/>
      <name val="宋体"/>
      <charset val="134"/>
    </font>
    <font>
      <b/>
      <sz val="14"/>
      <color indexed="8"/>
      <name val="宋体"/>
      <charset val="134"/>
    </font>
    <font>
      <b/>
      <sz val="12"/>
      <name val="华文楷体"/>
      <charset val="134"/>
    </font>
    <font>
      <sz val="12"/>
      <name val="华文楷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sz val="12"/>
      <name val="Times New Roman"/>
      <charset val="0"/>
    </font>
    <font>
      <b/>
      <sz val="16"/>
      <name val="微软雅黑"/>
      <charset val="134"/>
    </font>
    <font>
      <b/>
      <sz val="14"/>
      <name val="宋体"/>
      <charset val="134"/>
    </font>
    <font>
      <b/>
      <sz val="12"/>
      <name val="Times New Roman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0"/>
    </font>
    <font>
      <b/>
      <sz val="18"/>
      <color indexed="56"/>
      <name val="宋体"/>
      <charset val="134"/>
    </font>
    <font>
      <sz val="12"/>
      <name val="新細明體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">
    <xf numFmtId="0" fontId="0" fillId="0" borderId="0">
      <alignment vertical="center"/>
    </xf>
    <xf numFmtId="0" fontId="22" fillId="0" borderId="0"/>
    <xf numFmtId="0" fontId="26" fillId="0" borderId="0"/>
    <xf numFmtId="0" fontId="13" fillId="0" borderId="0"/>
    <xf numFmtId="0" fontId="13" fillId="0" borderId="0"/>
    <xf numFmtId="0" fontId="28" fillId="0" borderId="0"/>
    <xf numFmtId="0" fontId="0" fillId="0" borderId="0"/>
    <xf numFmtId="0" fontId="0" fillId="0" borderId="0"/>
    <xf numFmtId="0" fontId="19" fillId="1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12" borderId="17" applyNumberFormat="false" applyAlignment="false" applyProtection="false">
      <alignment vertical="center"/>
    </xf>
    <xf numFmtId="0" fontId="34" fillId="18" borderId="21" applyNumberFormat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top"/>
      <protection locked="false"/>
    </xf>
    <xf numFmtId="0" fontId="19" fillId="8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top"/>
      <protection locked="false"/>
    </xf>
    <xf numFmtId="0" fontId="17" fillId="3" borderId="0" applyNumberFormat="false" applyBorder="false" applyAlignment="false" applyProtection="false">
      <alignment vertical="center"/>
    </xf>
    <xf numFmtId="0" fontId="33" fillId="0" borderId="2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2" fillId="0" borderId="0"/>
    <xf numFmtId="179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21" borderId="22" applyNumberFormat="false" applyFon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5" fillId="1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7" fillId="20" borderId="0" applyNumberFormat="false" applyBorder="false" applyAlignment="false" applyProtection="false">
      <alignment vertical="center"/>
    </xf>
    <xf numFmtId="0" fontId="38" fillId="12" borderId="14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8" fillId="4" borderId="14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2" borderId="0" xfId="0" applyFont="true" applyFill="true" applyAlignment="true">
      <alignment horizontal="center"/>
    </xf>
    <xf numFmtId="0" fontId="5" fillId="2" borderId="0" xfId="0" applyFont="true" applyFill="true" applyAlignment="true">
      <alignment horizontal="center"/>
    </xf>
    <xf numFmtId="0" fontId="6" fillId="2" borderId="0" xfId="0" applyFont="true" applyFill="true" applyAlignment="true">
      <alignment horizontal="center" vertical="center"/>
    </xf>
    <xf numFmtId="0" fontId="7" fillId="2" borderId="0" xfId="0" applyFont="true" applyFill="true" applyBorder="true" applyAlignment="true">
      <alignment horizontal="right" vertical="center"/>
    </xf>
    <xf numFmtId="0" fontId="8" fillId="2" borderId="0" xfId="0" applyFont="true" applyFill="true" applyAlignment="true">
      <alignment horizontal="left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left" vertical="center" wrapText="true"/>
    </xf>
    <xf numFmtId="0" fontId="9" fillId="2" borderId="1" xfId="0" applyFont="true" applyFill="true" applyBorder="true" applyAlignment="true">
      <alignment horizontal="center" vertical="center"/>
    </xf>
    <xf numFmtId="178" fontId="0" fillId="0" borderId="1" xfId="4" applyNumberFormat="true" applyFont="true" applyFill="true" applyBorder="true" applyAlignment="true">
      <alignment horizontal="left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shrinkToFit="true"/>
    </xf>
    <xf numFmtId="0" fontId="0" fillId="0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left" vertical="center" wrapText="true"/>
    </xf>
    <xf numFmtId="0" fontId="3" fillId="2" borderId="0" xfId="0" applyFont="true" applyFill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14" fontId="12" fillId="2" borderId="0" xfId="0" applyNumberFormat="true" applyFont="true" applyFill="true" applyAlignment="true">
      <alignment horizontal="right" vertical="center" wrapText="true"/>
    </xf>
    <xf numFmtId="0" fontId="12" fillId="2" borderId="0" xfId="0" applyFont="true" applyFill="true" applyAlignment="true">
      <alignment horizontal="right" vertical="center" wrapText="true"/>
    </xf>
    <xf numFmtId="177" fontId="9" fillId="2" borderId="1" xfId="0" applyNumberFormat="true" applyFont="true" applyFill="true" applyBorder="true" applyAlignment="true">
      <alignment horizontal="center" vertical="center" wrapText="true"/>
    </xf>
    <xf numFmtId="177" fontId="9" fillId="2" borderId="1" xfId="0" applyNumberFormat="true" applyFont="true" applyFill="true" applyBorder="true" applyAlignment="true">
      <alignment horizontal="left" vertical="center" wrapText="true"/>
    </xf>
    <xf numFmtId="177" fontId="0" fillId="0" borderId="2" xfId="0" applyNumberFormat="true" applyFont="true" applyFill="true" applyBorder="true" applyAlignment="true">
      <alignment horizontal="center" vertical="center" wrapText="true"/>
    </xf>
    <xf numFmtId="177" fontId="0" fillId="0" borderId="3" xfId="0" applyNumberFormat="true" applyFont="true" applyFill="true" applyBorder="true" applyAlignment="true">
      <alignment horizontal="center" vertical="center" wrapText="true"/>
    </xf>
    <xf numFmtId="0" fontId="0" fillId="2" borderId="4" xfId="0" applyFont="true" applyFill="true" applyBorder="true" applyAlignment="true">
      <alignment horizontal="center" vertical="center" wrapText="true"/>
    </xf>
    <xf numFmtId="177" fontId="0" fillId="0" borderId="5" xfId="0" applyNumberFormat="true" applyFont="true" applyFill="true" applyBorder="true" applyAlignment="true">
      <alignment horizontal="center" vertical="center" wrapText="true"/>
    </xf>
    <xf numFmtId="177" fontId="0" fillId="0" borderId="6" xfId="0" applyNumberFormat="true" applyFont="true" applyFill="true" applyBorder="true" applyAlignment="true">
      <alignment horizontal="center" vertical="center" wrapText="true"/>
    </xf>
    <xf numFmtId="0" fontId="0" fillId="2" borderId="7" xfId="0" applyFont="true" applyFill="true" applyBorder="true" applyAlignment="true">
      <alignment horizontal="center" vertical="center" wrapText="true"/>
    </xf>
    <xf numFmtId="177" fontId="0" fillId="0" borderId="8" xfId="0" applyNumberFormat="true" applyFont="true" applyFill="true" applyBorder="true" applyAlignment="true">
      <alignment horizontal="center" vertical="center" wrapText="true"/>
    </xf>
    <xf numFmtId="177" fontId="0" fillId="0" borderId="9" xfId="0" applyNumberFormat="true" applyFont="true" applyFill="true" applyBorder="true" applyAlignment="true">
      <alignment horizontal="center" vertical="center" wrapText="true"/>
    </xf>
    <xf numFmtId="0" fontId="0" fillId="2" borderId="10" xfId="0" applyFont="true" applyFill="true" applyBorder="true" applyAlignment="true">
      <alignment horizontal="center" vertical="center" wrapText="true"/>
    </xf>
    <xf numFmtId="177" fontId="0" fillId="2" borderId="11" xfId="0" applyNumberFormat="true" applyFont="true" applyFill="true" applyBorder="true" applyAlignment="true">
      <alignment horizontal="center" vertical="center" wrapText="true"/>
    </xf>
    <xf numFmtId="177" fontId="0" fillId="2" borderId="12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/>
    </xf>
    <xf numFmtId="0" fontId="13" fillId="0" borderId="0" xfId="4" applyFont="true" applyFill="true" applyAlignment="true">
      <alignment horizontal="center" vertical="center"/>
    </xf>
    <xf numFmtId="0" fontId="13" fillId="0" borderId="0" xfId="4" applyFont="true" applyFill="true" applyAlignment="true">
      <alignment vertical="center"/>
    </xf>
    <xf numFmtId="0" fontId="13" fillId="0" borderId="0" xfId="4" applyNumberFormat="true" applyFont="true" applyFill="true" applyAlignment="true">
      <alignment vertical="center"/>
    </xf>
    <xf numFmtId="178" fontId="13" fillId="0" borderId="0" xfId="4" applyNumberFormat="true" applyFont="true" applyFill="true" applyAlignment="true">
      <alignment vertical="center"/>
    </xf>
    <xf numFmtId="176" fontId="13" fillId="0" borderId="0" xfId="4" applyNumberFormat="true" applyFont="true" applyFill="true" applyAlignment="true">
      <alignment vertical="center"/>
    </xf>
    <xf numFmtId="0" fontId="0" fillId="0" borderId="0" xfId="0" applyFont="true" applyFill="true">
      <alignment vertical="center"/>
    </xf>
    <xf numFmtId="0" fontId="14" fillId="0" borderId="0" xfId="0" applyFont="true" applyFill="true" applyBorder="true" applyAlignment="true">
      <alignment horizontal="center" vertical="center"/>
    </xf>
    <xf numFmtId="0" fontId="14" fillId="0" borderId="0" xfId="0" applyNumberFormat="true" applyFont="true" applyFill="true" applyBorder="true" applyAlignment="true">
      <alignment horizontal="center" vertical="center"/>
    </xf>
    <xf numFmtId="0" fontId="15" fillId="0" borderId="0" xfId="4" applyFont="true" applyFill="true" applyBorder="true" applyAlignment="true">
      <alignment horizontal="left" vertical="center"/>
    </xf>
    <xf numFmtId="0" fontId="15" fillId="0" borderId="0" xfId="4" applyNumberFormat="true" applyFont="true" applyFill="true" applyBorder="true" applyAlignment="true">
      <alignment horizontal="left" vertical="center"/>
    </xf>
    <xf numFmtId="0" fontId="11" fillId="0" borderId="1" xfId="4" applyFont="true" applyFill="true" applyBorder="true" applyAlignment="true">
      <alignment horizontal="center" vertical="center"/>
    </xf>
    <xf numFmtId="0" fontId="11" fillId="0" borderId="1" xfId="4" applyFont="true" applyFill="true" applyBorder="true" applyAlignment="true">
      <alignment horizontal="center" vertical="center" wrapText="true"/>
    </xf>
    <xf numFmtId="0" fontId="11" fillId="0" borderId="1" xfId="4" applyNumberFormat="true" applyFont="true" applyFill="true" applyBorder="true" applyAlignment="true">
      <alignment horizontal="center" vertical="center" wrapText="true"/>
    </xf>
    <xf numFmtId="0" fontId="0" fillId="0" borderId="1" xfId="4" applyFont="true" applyFill="true" applyBorder="true" applyAlignment="true">
      <alignment horizontal="center" vertical="center" wrapText="true"/>
    </xf>
    <xf numFmtId="0" fontId="0" fillId="0" borderId="1" xfId="7" applyNumberFormat="true" applyFont="true" applyFill="true" applyBorder="true" applyAlignment="true">
      <alignment horizontal="center" vertical="center" wrapText="true"/>
    </xf>
    <xf numFmtId="0" fontId="0" fillId="0" borderId="4" xfId="0" applyNumberFormat="true" applyFont="true" applyFill="true" applyBorder="true" applyAlignment="true">
      <alignment horizontal="center" vertical="center"/>
    </xf>
    <xf numFmtId="0" fontId="0" fillId="0" borderId="10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4" applyNumberFormat="true" applyFont="true" applyFill="true" applyBorder="true" applyAlignment="true">
      <alignment horizontal="center" vertical="center" wrapText="true"/>
    </xf>
    <xf numFmtId="0" fontId="0" fillId="0" borderId="1" xfId="7" applyFont="true" applyFill="true" applyBorder="true" applyAlignment="true">
      <alignment horizontal="center" vertical="center" wrapText="true"/>
    </xf>
    <xf numFmtId="178" fontId="11" fillId="0" borderId="1" xfId="4" applyNumberFormat="true" applyFont="true" applyFill="true" applyBorder="true" applyAlignment="true">
      <alignment horizontal="center" vertical="center" wrapText="true"/>
    </xf>
    <xf numFmtId="176" fontId="11" fillId="0" borderId="1" xfId="4" applyNumberFormat="true" applyFont="true" applyFill="true" applyBorder="true" applyAlignment="true">
      <alignment horizontal="center" vertical="center" wrapText="true"/>
    </xf>
    <xf numFmtId="178" fontId="0" fillId="0" borderId="1" xfId="4" applyNumberFormat="true" applyFont="true" applyFill="true" applyBorder="true" applyAlignment="true">
      <alignment horizontal="center" vertical="center" wrapText="true"/>
    </xf>
    <xf numFmtId="176" fontId="0" fillId="0" borderId="1" xfId="4" applyNumberFormat="true" applyFont="true" applyFill="true" applyBorder="true" applyAlignment="true">
      <alignment horizontal="center" vertical="center" wrapText="true"/>
    </xf>
    <xf numFmtId="176" fontId="0" fillId="0" borderId="4" xfId="4" applyNumberFormat="true" applyFont="true" applyFill="true" applyBorder="true" applyAlignment="true">
      <alignment horizontal="center" vertical="center" wrapText="true"/>
    </xf>
    <xf numFmtId="176" fontId="0" fillId="0" borderId="10" xfId="4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11" fillId="0" borderId="11" xfId="4" applyFont="true" applyFill="true" applyBorder="true" applyAlignment="true">
      <alignment horizontal="left" vertical="center" wrapText="true"/>
    </xf>
    <xf numFmtId="0" fontId="11" fillId="0" borderId="13" xfId="4" applyFont="true" applyFill="true" applyBorder="true" applyAlignment="true">
      <alignment horizontal="left" vertical="center" wrapText="true"/>
    </xf>
    <xf numFmtId="0" fontId="11" fillId="0" borderId="13" xfId="4" applyNumberFormat="true" applyFont="true" applyFill="true" applyBorder="true" applyAlignment="true">
      <alignment horizontal="left" vertical="center" wrapText="true"/>
    </xf>
    <xf numFmtId="0" fontId="0" fillId="0" borderId="0" xfId="4" applyFont="true" applyFill="true" applyBorder="true" applyAlignment="true">
      <alignment horizontal="center" vertical="center"/>
    </xf>
    <xf numFmtId="0" fontId="0" fillId="0" borderId="0" xfId="4" applyNumberFormat="true" applyFont="true" applyFill="true" applyBorder="true" applyAlignment="true">
      <alignment horizontal="center" vertical="center"/>
    </xf>
    <xf numFmtId="0" fontId="13" fillId="0" borderId="0" xfId="4" applyFont="true" applyFill="true" applyBorder="true" applyAlignment="true">
      <alignment vertical="center"/>
    </xf>
    <xf numFmtId="0" fontId="16" fillId="0" borderId="1" xfId="4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_森林别墅166号合同附件" xfId="1"/>
    <cellStyle name="常规_阿曼尼音乐会所-风冷螺杆报价" xfId="2"/>
    <cellStyle name="常规_2014.12.18 赣州中创售楼处" xfId="3"/>
    <cellStyle name="常规 2" xfId="4"/>
    <cellStyle name="常规_空调报价2" xfId="5"/>
    <cellStyle name="常规_汇总1" xfId="6"/>
    <cellStyle name="常规_方案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常规_汇总" xfId="33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常规_Sheet3" xf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2" defaultPivotStyle="PivotStyleLight16"/>
  <colors>
    <mruColors>
      <color rgb="00FFFFFF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3</xdr:row>
      <xdr:rowOff>0</xdr:rowOff>
    </xdr:from>
    <xdr:to>
      <xdr:col>7</xdr:col>
      <xdr:colOff>0</xdr:colOff>
      <xdr:row>3</xdr:row>
      <xdr:rowOff>9525</xdr:rowOff>
    </xdr:to>
    <xdr:cxnSp>
      <xdr:nvCxnSpPr>
        <xdr:cNvPr id="2" name="直接连接符 2"/>
        <xdr:cNvCxnSpPr/>
      </xdr:nvCxnSpPr>
      <xdr:spPr>
        <a:xfrm>
          <a:off x="1270" y="895350"/>
          <a:ext cx="7618730" cy="9525"/>
        </a:xfrm>
        <a:prstGeom prst="line">
          <a:avLst/>
        </a:prstGeom>
        <a:ln w="34925" cap="flat" cmpd="sng">
          <a:solidFill>
            <a:srgbClr val="4A7EBB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R350"/>
  <sheetViews>
    <sheetView tabSelected="1" workbookViewId="0">
      <selection activeCell="K27" sqref="K27"/>
    </sheetView>
  </sheetViews>
  <sheetFormatPr defaultColWidth="6.375" defaultRowHeight="18" customHeight="true"/>
  <cols>
    <col min="1" max="2" width="5.625" style="43" customWidth="true"/>
    <col min="3" max="3" width="21.175" style="44" customWidth="true"/>
    <col min="4" max="4" width="12.3" style="45" customWidth="true"/>
    <col min="5" max="5" width="14.6" style="44" customWidth="true"/>
    <col min="6" max="6" width="9.1" style="44" customWidth="true"/>
    <col min="7" max="7" width="14.8" style="46" customWidth="true"/>
    <col min="8" max="8" width="18.7" style="47" customWidth="true"/>
    <col min="9" max="9" width="13.625" style="44" customWidth="true"/>
    <col min="10" max="10" width="8.625" style="44" customWidth="true"/>
    <col min="11" max="11" width="5.375" style="44" customWidth="true"/>
    <col min="12" max="12" width="2.375" style="44" customWidth="true"/>
    <col min="13" max="13" width="5.375" style="44" customWidth="true"/>
    <col min="14" max="14" width="8.375" style="44" customWidth="true"/>
    <col min="15" max="15" width="8.625" style="44" customWidth="true"/>
    <col min="16" max="16" width="24.85" style="44" customWidth="true"/>
    <col min="17" max="206" width="6.375" style="44" customWidth="true"/>
    <col min="207" max="16371" width="6.375" style="48" customWidth="true"/>
    <col min="16372" max="16384" width="6.375" style="48"/>
  </cols>
  <sheetData>
    <row r="1" s="42" customFormat="true" ht="40" customHeight="true" spans="1:200">
      <c r="A1" s="49" t="s">
        <v>0</v>
      </c>
      <c r="B1" s="49"/>
      <c r="C1" s="49"/>
      <c r="D1" s="50"/>
      <c r="E1" s="49"/>
      <c r="F1" s="49"/>
      <c r="G1" s="49"/>
      <c r="H1" s="49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</row>
    <row r="2" s="42" customFormat="true" ht="19.5" spans="1:200">
      <c r="A2" s="51" t="s">
        <v>1</v>
      </c>
      <c r="B2" s="51"/>
      <c r="C2" s="51"/>
      <c r="D2" s="52"/>
      <c r="E2" s="51"/>
      <c r="F2" s="51"/>
      <c r="G2" s="51"/>
      <c r="H2" s="51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</row>
    <row r="3" s="42" customFormat="true" ht="28.5" spans="1:200">
      <c r="A3" s="53" t="s">
        <v>2</v>
      </c>
      <c r="B3" s="53" t="s">
        <v>3</v>
      </c>
      <c r="C3" s="54" t="s">
        <v>4</v>
      </c>
      <c r="D3" s="55" t="s">
        <v>5</v>
      </c>
      <c r="E3" s="54" t="s">
        <v>6</v>
      </c>
      <c r="F3" s="54" t="s">
        <v>7</v>
      </c>
      <c r="G3" s="63" t="s">
        <v>8</v>
      </c>
      <c r="H3" s="64" t="s">
        <v>9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</row>
    <row r="4" s="42" customFormat="true" ht="20" customHeight="true" spans="1:200">
      <c r="A4" s="53">
        <v>1</v>
      </c>
      <c r="B4" s="54" t="s">
        <v>10</v>
      </c>
      <c r="C4" s="56" t="s">
        <v>11</v>
      </c>
      <c r="D4" s="57">
        <v>45.9</v>
      </c>
      <c r="E4" s="21">
        <v>12000</v>
      </c>
      <c r="F4" s="56">
        <v>1</v>
      </c>
      <c r="G4" s="65">
        <f t="shared" ref="G4:G16" si="0">E4/1000*F4</f>
        <v>12</v>
      </c>
      <c r="H4" s="66">
        <f t="shared" ref="H4:H16" si="1">G4*1000/D4</f>
        <v>261.437908496732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</row>
    <row r="5" s="42" customFormat="true" ht="20" customHeight="true" spans="1:200">
      <c r="A5" s="53">
        <v>2</v>
      </c>
      <c r="B5" s="54"/>
      <c r="C5" s="56" t="s">
        <v>12</v>
      </c>
      <c r="D5" s="58">
        <v>73.8</v>
      </c>
      <c r="E5" s="21">
        <v>7200</v>
      </c>
      <c r="F5" s="56">
        <v>1</v>
      </c>
      <c r="G5" s="65">
        <f t="shared" si="0"/>
        <v>7.2</v>
      </c>
      <c r="H5" s="67">
        <f>(G5+G6)*1000/D5</f>
        <v>195.121951219512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</row>
    <row r="6" s="42" customFormat="true" ht="20" customHeight="true" spans="1:200">
      <c r="A6" s="53">
        <v>3</v>
      </c>
      <c r="B6" s="54"/>
      <c r="C6" s="56" t="s">
        <v>11</v>
      </c>
      <c r="D6" s="59"/>
      <c r="E6" s="21">
        <v>7200</v>
      </c>
      <c r="F6" s="56">
        <v>1</v>
      </c>
      <c r="G6" s="65">
        <f t="shared" si="0"/>
        <v>7.2</v>
      </c>
      <c r="H6" s="68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</row>
    <row r="7" s="42" customFormat="true" ht="20" customHeight="true" spans="1:200">
      <c r="A7" s="53">
        <v>4</v>
      </c>
      <c r="B7" s="54"/>
      <c r="C7" s="56" t="s">
        <v>11</v>
      </c>
      <c r="D7" s="57">
        <v>44.6</v>
      </c>
      <c r="E7" s="21">
        <v>12000</v>
      </c>
      <c r="F7" s="56">
        <v>1</v>
      </c>
      <c r="G7" s="65">
        <f t="shared" si="0"/>
        <v>12</v>
      </c>
      <c r="H7" s="66">
        <f t="shared" si="1"/>
        <v>269.058295964126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</row>
    <row r="8" s="42" customFormat="true" ht="20" customHeight="true" spans="1:200">
      <c r="A8" s="53">
        <v>5</v>
      </c>
      <c r="B8" s="54"/>
      <c r="C8" s="56" t="s">
        <v>11</v>
      </c>
      <c r="D8" s="57">
        <v>30.1</v>
      </c>
      <c r="E8" s="21">
        <v>7200</v>
      </c>
      <c r="F8" s="56">
        <v>1</v>
      </c>
      <c r="G8" s="65">
        <f t="shared" si="0"/>
        <v>7.2</v>
      </c>
      <c r="H8" s="66">
        <f t="shared" si="1"/>
        <v>239.202657807309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</row>
    <row r="9" s="42" customFormat="true" ht="20" customHeight="true" spans="1:200">
      <c r="A9" s="53">
        <v>6</v>
      </c>
      <c r="B9" s="54"/>
      <c r="C9" s="56" t="s">
        <v>13</v>
      </c>
      <c r="D9" s="57">
        <v>25</v>
      </c>
      <c r="E9" s="21">
        <v>5000</v>
      </c>
      <c r="F9" s="56">
        <v>1</v>
      </c>
      <c r="G9" s="65">
        <f t="shared" si="0"/>
        <v>5</v>
      </c>
      <c r="H9" s="66">
        <f t="shared" si="1"/>
        <v>200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</row>
    <row r="10" s="42" customFormat="true" ht="20" customHeight="true" spans="1:200">
      <c r="A10" s="53">
        <v>7</v>
      </c>
      <c r="B10" s="54"/>
      <c r="C10" s="56" t="s">
        <v>13</v>
      </c>
      <c r="D10" s="57">
        <v>39.4</v>
      </c>
      <c r="E10" s="21">
        <v>12000</v>
      </c>
      <c r="F10" s="56">
        <v>1</v>
      </c>
      <c r="G10" s="65">
        <f t="shared" si="0"/>
        <v>12</v>
      </c>
      <c r="H10" s="66">
        <f t="shared" si="1"/>
        <v>304.568527918782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</row>
    <row r="11" s="42" customFormat="true" ht="20" customHeight="true" spans="1:200">
      <c r="A11" s="53">
        <v>8</v>
      </c>
      <c r="B11" s="54"/>
      <c r="C11" s="60" t="s">
        <v>11</v>
      </c>
      <c r="D11" s="61">
        <v>186.4</v>
      </c>
      <c r="E11" s="21">
        <v>12000</v>
      </c>
      <c r="F11" s="56">
        <v>3</v>
      </c>
      <c r="G11" s="65">
        <f t="shared" si="0"/>
        <v>36</v>
      </c>
      <c r="H11" s="66">
        <f t="shared" si="1"/>
        <v>193.1330472103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</row>
    <row r="12" s="42" customFormat="true" ht="20" customHeight="true" spans="1:200">
      <c r="A12" s="53">
        <v>9</v>
      </c>
      <c r="B12" s="54"/>
      <c r="C12" s="60" t="s">
        <v>11</v>
      </c>
      <c r="D12" s="57">
        <v>139</v>
      </c>
      <c r="E12" s="21">
        <v>12000</v>
      </c>
      <c r="F12" s="56">
        <v>2</v>
      </c>
      <c r="G12" s="65">
        <f t="shared" si="0"/>
        <v>24</v>
      </c>
      <c r="H12" s="66">
        <f t="shared" si="1"/>
        <v>172.661870503597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</row>
    <row r="13" s="42" customFormat="true" ht="20" customHeight="true" spans="1:200">
      <c r="A13" s="53">
        <v>10</v>
      </c>
      <c r="B13" s="54"/>
      <c r="C13" s="56" t="s">
        <v>14</v>
      </c>
      <c r="D13" s="57">
        <v>210.9</v>
      </c>
      <c r="E13" s="21">
        <v>12000</v>
      </c>
      <c r="F13" s="56">
        <v>3</v>
      </c>
      <c r="G13" s="65">
        <f t="shared" si="0"/>
        <v>36</v>
      </c>
      <c r="H13" s="66">
        <f t="shared" si="1"/>
        <v>170.697012802276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</row>
    <row r="14" s="42" customFormat="true" ht="20" customHeight="true" spans="1:200">
      <c r="A14" s="53">
        <v>11</v>
      </c>
      <c r="B14" s="54"/>
      <c r="C14" s="56" t="s">
        <v>15</v>
      </c>
      <c r="D14" s="57">
        <v>156.6</v>
      </c>
      <c r="E14" s="21">
        <v>12000</v>
      </c>
      <c r="F14" s="56">
        <v>3</v>
      </c>
      <c r="G14" s="65">
        <f t="shared" si="0"/>
        <v>36</v>
      </c>
      <c r="H14" s="66">
        <f t="shared" si="1"/>
        <v>229.885057471264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</row>
    <row r="15" s="42" customFormat="true" ht="20" customHeight="true" spans="1:200">
      <c r="A15" s="53">
        <v>12</v>
      </c>
      <c r="B15" s="54"/>
      <c r="C15" s="56" t="s">
        <v>16</v>
      </c>
      <c r="D15" s="57">
        <v>248.9</v>
      </c>
      <c r="E15" s="21">
        <v>14000</v>
      </c>
      <c r="F15" s="56">
        <v>4</v>
      </c>
      <c r="G15" s="65">
        <f t="shared" ref="G15:G59" si="2">E15/1000*F15</f>
        <v>56</v>
      </c>
      <c r="H15" s="66">
        <f t="shared" ref="H15:H59" si="3">G15*1000/D15</f>
        <v>224.989955805544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</row>
    <row r="16" s="42" customFormat="true" ht="20" customHeight="true" spans="1:200">
      <c r="A16" s="53">
        <v>13</v>
      </c>
      <c r="B16" s="54"/>
      <c r="C16" s="62" t="s">
        <v>17</v>
      </c>
      <c r="D16" s="57">
        <v>28.2</v>
      </c>
      <c r="E16" s="21">
        <v>6300</v>
      </c>
      <c r="F16" s="56">
        <v>1</v>
      </c>
      <c r="G16" s="65">
        <f t="shared" si="2"/>
        <v>6.3</v>
      </c>
      <c r="H16" s="66">
        <f t="shared" si="3"/>
        <v>223.404255319149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</row>
    <row r="17" s="42" customFormat="true" ht="20" customHeight="true" spans="1:200">
      <c r="A17" s="53">
        <v>14</v>
      </c>
      <c r="B17" s="54"/>
      <c r="C17" s="60" t="s">
        <v>18</v>
      </c>
      <c r="D17" s="57">
        <v>34.9</v>
      </c>
      <c r="E17" s="21">
        <v>8000</v>
      </c>
      <c r="F17" s="56">
        <v>1</v>
      </c>
      <c r="G17" s="65">
        <f t="shared" si="2"/>
        <v>8</v>
      </c>
      <c r="H17" s="66">
        <f t="shared" si="3"/>
        <v>229.226361031519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</row>
    <row r="18" s="42" customFormat="true" ht="20" customHeight="true" spans="1:200">
      <c r="A18" s="53">
        <v>15</v>
      </c>
      <c r="B18" s="54"/>
      <c r="C18" s="56" t="s">
        <v>19</v>
      </c>
      <c r="D18" s="57">
        <v>37.8</v>
      </c>
      <c r="E18" s="21">
        <v>8000</v>
      </c>
      <c r="F18" s="56">
        <v>1</v>
      </c>
      <c r="G18" s="65">
        <f t="shared" si="2"/>
        <v>8</v>
      </c>
      <c r="H18" s="66">
        <f t="shared" si="3"/>
        <v>211.640211640212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</row>
    <row r="19" s="42" customFormat="true" ht="20" customHeight="true" spans="1:200">
      <c r="A19" s="53">
        <v>16</v>
      </c>
      <c r="B19" s="54"/>
      <c r="C19" s="56" t="s">
        <v>19</v>
      </c>
      <c r="D19" s="57">
        <v>31</v>
      </c>
      <c r="E19" s="21">
        <v>7100</v>
      </c>
      <c r="F19" s="56">
        <v>1</v>
      </c>
      <c r="G19" s="65">
        <f t="shared" si="2"/>
        <v>7.1</v>
      </c>
      <c r="H19" s="66">
        <f t="shared" si="3"/>
        <v>229.032258064516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</row>
    <row r="20" s="42" customFormat="true" ht="20" customHeight="true" spans="1:200">
      <c r="A20" s="53">
        <v>17</v>
      </c>
      <c r="B20" s="54"/>
      <c r="C20" s="60" t="s">
        <v>11</v>
      </c>
      <c r="D20" s="57">
        <v>30.2</v>
      </c>
      <c r="E20" s="21">
        <v>7200</v>
      </c>
      <c r="F20" s="56">
        <v>1</v>
      </c>
      <c r="G20" s="65">
        <f t="shared" si="2"/>
        <v>7.2</v>
      </c>
      <c r="H20" s="66">
        <f t="shared" si="3"/>
        <v>238.41059602649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</row>
    <row r="21" s="42" customFormat="true" ht="20" customHeight="true" spans="1:200">
      <c r="A21" s="53">
        <v>18</v>
      </c>
      <c r="B21" s="54"/>
      <c r="C21" s="62" t="s">
        <v>20</v>
      </c>
      <c r="D21" s="57">
        <v>14.9</v>
      </c>
      <c r="E21" s="21">
        <v>3500</v>
      </c>
      <c r="F21" s="56">
        <v>1</v>
      </c>
      <c r="G21" s="65">
        <f t="shared" si="2"/>
        <v>3.5</v>
      </c>
      <c r="H21" s="66">
        <f t="shared" si="3"/>
        <v>234.89932885906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</row>
    <row r="22" s="42" customFormat="true" ht="20" customHeight="true" spans="1:200">
      <c r="A22" s="53">
        <v>19</v>
      </c>
      <c r="B22" s="54"/>
      <c r="C22" s="56" t="s">
        <v>19</v>
      </c>
      <c r="D22" s="57">
        <v>22.4</v>
      </c>
      <c r="E22" s="21">
        <v>3500</v>
      </c>
      <c r="F22" s="56">
        <v>1</v>
      </c>
      <c r="G22" s="65">
        <f t="shared" si="2"/>
        <v>3.5</v>
      </c>
      <c r="H22" s="66">
        <f t="shared" si="3"/>
        <v>156.25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</row>
    <row r="23" s="42" customFormat="true" ht="20" customHeight="true" spans="1:200">
      <c r="A23" s="53">
        <v>20</v>
      </c>
      <c r="B23" s="54"/>
      <c r="C23" s="56" t="s">
        <v>19</v>
      </c>
      <c r="D23" s="57">
        <v>20.6</v>
      </c>
      <c r="E23" s="21">
        <v>3500</v>
      </c>
      <c r="F23" s="56">
        <v>1</v>
      </c>
      <c r="G23" s="65">
        <f t="shared" si="2"/>
        <v>3.5</v>
      </c>
      <c r="H23" s="66">
        <f t="shared" si="3"/>
        <v>169.902912621359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</row>
    <row r="24" s="42" customFormat="true" ht="20" customHeight="true" spans="1:200">
      <c r="A24" s="53">
        <v>21</v>
      </c>
      <c r="B24" s="54"/>
      <c r="C24" s="56" t="s">
        <v>19</v>
      </c>
      <c r="D24" s="57">
        <v>22.4</v>
      </c>
      <c r="E24" s="21">
        <v>3500</v>
      </c>
      <c r="F24" s="56">
        <v>1</v>
      </c>
      <c r="G24" s="65">
        <f t="shared" si="2"/>
        <v>3.5</v>
      </c>
      <c r="H24" s="66">
        <f t="shared" si="3"/>
        <v>156.25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</row>
    <row r="25" s="42" customFormat="true" ht="20" customHeight="true" spans="1:200">
      <c r="A25" s="53">
        <v>22</v>
      </c>
      <c r="B25" s="54"/>
      <c r="C25" s="56" t="s">
        <v>19</v>
      </c>
      <c r="D25" s="57">
        <v>22.4</v>
      </c>
      <c r="E25" s="21">
        <v>3500</v>
      </c>
      <c r="F25" s="56">
        <v>1</v>
      </c>
      <c r="G25" s="65">
        <f t="shared" si="2"/>
        <v>3.5</v>
      </c>
      <c r="H25" s="66">
        <f t="shared" si="3"/>
        <v>156.25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</row>
    <row r="26" s="42" customFormat="true" ht="20" customHeight="true" spans="1:200">
      <c r="A26" s="53">
        <v>23</v>
      </c>
      <c r="B26" s="54"/>
      <c r="C26" s="56" t="s">
        <v>21</v>
      </c>
      <c r="D26" s="57">
        <v>49</v>
      </c>
      <c r="E26" s="21">
        <v>12000</v>
      </c>
      <c r="F26" s="56">
        <v>1</v>
      </c>
      <c r="G26" s="65">
        <f t="shared" si="2"/>
        <v>12</v>
      </c>
      <c r="H26" s="66">
        <f t="shared" si="3"/>
        <v>244.897959183673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</row>
    <row r="27" s="42" customFormat="true" ht="20" customHeight="true" spans="1:200">
      <c r="A27" s="53">
        <v>24</v>
      </c>
      <c r="B27" s="54"/>
      <c r="C27" s="56" t="s">
        <v>22</v>
      </c>
      <c r="D27" s="57">
        <v>22.4</v>
      </c>
      <c r="E27" s="21">
        <v>3500</v>
      </c>
      <c r="F27" s="56">
        <v>1</v>
      </c>
      <c r="G27" s="65">
        <f t="shared" si="2"/>
        <v>3.5</v>
      </c>
      <c r="H27" s="66">
        <f t="shared" si="3"/>
        <v>156.25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</row>
    <row r="28" s="42" customFormat="true" ht="20" customHeight="true" spans="1:200">
      <c r="A28" s="53">
        <v>25</v>
      </c>
      <c r="B28" s="54"/>
      <c r="C28" s="56" t="s">
        <v>23</v>
      </c>
      <c r="D28" s="57">
        <v>22.4</v>
      </c>
      <c r="E28" s="21">
        <v>3500</v>
      </c>
      <c r="F28" s="56">
        <v>1</v>
      </c>
      <c r="G28" s="65">
        <f t="shared" si="2"/>
        <v>3.5</v>
      </c>
      <c r="H28" s="66">
        <f t="shared" si="3"/>
        <v>156.25</v>
      </c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</row>
    <row r="29" s="42" customFormat="true" ht="20" customHeight="true" spans="1:200">
      <c r="A29" s="53">
        <v>26</v>
      </c>
      <c r="B29" s="54"/>
      <c r="C29" s="56" t="s">
        <v>24</v>
      </c>
      <c r="D29" s="57">
        <v>22.4</v>
      </c>
      <c r="E29" s="21">
        <v>3500</v>
      </c>
      <c r="F29" s="56">
        <v>1</v>
      </c>
      <c r="G29" s="65">
        <f t="shared" si="2"/>
        <v>3.5</v>
      </c>
      <c r="H29" s="66">
        <f t="shared" si="3"/>
        <v>156.25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</row>
    <row r="30" s="42" customFormat="true" ht="20" customHeight="true" spans="1:200">
      <c r="A30" s="53">
        <v>27</v>
      </c>
      <c r="B30" s="54"/>
      <c r="C30" s="56" t="s">
        <v>25</v>
      </c>
      <c r="D30" s="57">
        <v>22.4</v>
      </c>
      <c r="E30" s="21">
        <v>3500</v>
      </c>
      <c r="F30" s="56">
        <v>1</v>
      </c>
      <c r="G30" s="65">
        <f t="shared" si="2"/>
        <v>3.5</v>
      </c>
      <c r="H30" s="66">
        <f t="shared" si="3"/>
        <v>156.25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</row>
    <row r="31" s="42" customFormat="true" ht="20" customHeight="true" spans="1:200">
      <c r="A31" s="53">
        <v>28</v>
      </c>
      <c r="B31" s="54"/>
      <c r="C31" s="56" t="s">
        <v>26</v>
      </c>
      <c r="D31" s="57">
        <v>45.9</v>
      </c>
      <c r="E31" s="21">
        <v>12000</v>
      </c>
      <c r="F31" s="56">
        <v>1</v>
      </c>
      <c r="G31" s="65">
        <f t="shared" si="2"/>
        <v>12</v>
      </c>
      <c r="H31" s="66">
        <f t="shared" si="3"/>
        <v>261.437908496732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</row>
    <row r="32" s="42" customFormat="true" ht="20" customHeight="true" spans="1:200">
      <c r="A32" s="53">
        <v>29</v>
      </c>
      <c r="B32" s="54"/>
      <c r="C32" s="56" t="s">
        <v>27</v>
      </c>
      <c r="D32" s="57">
        <v>28.4</v>
      </c>
      <c r="E32" s="21">
        <v>5000</v>
      </c>
      <c r="F32" s="56">
        <v>1</v>
      </c>
      <c r="G32" s="65">
        <f t="shared" si="2"/>
        <v>5</v>
      </c>
      <c r="H32" s="66">
        <f t="shared" si="3"/>
        <v>176.056338028169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</row>
    <row r="33" s="42" customFormat="true" ht="20" customHeight="true" spans="1:200">
      <c r="A33" s="53">
        <v>30</v>
      </c>
      <c r="B33" s="54"/>
      <c r="C33" s="56" t="s">
        <v>28</v>
      </c>
      <c r="D33" s="57">
        <v>29.4</v>
      </c>
      <c r="E33" s="21">
        <v>5000</v>
      </c>
      <c r="F33" s="56">
        <v>1</v>
      </c>
      <c r="G33" s="65">
        <f t="shared" si="2"/>
        <v>5</v>
      </c>
      <c r="H33" s="66">
        <f t="shared" si="3"/>
        <v>170.068027210884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</row>
    <row r="34" s="42" customFormat="true" ht="20" customHeight="true" spans="1:200">
      <c r="A34" s="53">
        <v>31</v>
      </c>
      <c r="B34" s="54"/>
      <c r="C34" s="56" t="s">
        <v>29</v>
      </c>
      <c r="D34" s="57">
        <v>15</v>
      </c>
      <c r="E34" s="21">
        <v>3500</v>
      </c>
      <c r="F34" s="56">
        <v>1</v>
      </c>
      <c r="G34" s="65">
        <f t="shared" si="2"/>
        <v>3.5</v>
      </c>
      <c r="H34" s="66">
        <f t="shared" si="3"/>
        <v>233.333333333333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</row>
    <row r="35" s="42" customFormat="true" ht="20" customHeight="true" spans="1:200">
      <c r="A35" s="53">
        <v>32</v>
      </c>
      <c r="B35" s="54"/>
      <c r="C35" s="56" t="s">
        <v>29</v>
      </c>
      <c r="D35" s="57">
        <v>11</v>
      </c>
      <c r="E35" s="21">
        <v>2600</v>
      </c>
      <c r="F35" s="56">
        <v>1</v>
      </c>
      <c r="G35" s="65">
        <f t="shared" si="2"/>
        <v>2.6</v>
      </c>
      <c r="H35" s="66">
        <f t="shared" si="3"/>
        <v>236.363636363636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</row>
    <row r="36" s="42" customFormat="true" ht="20" customHeight="true" spans="1:200">
      <c r="A36" s="53">
        <v>33</v>
      </c>
      <c r="B36" s="54"/>
      <c r="C36" s="56" t="s">
        <v>30</v>
      </c>
      <c r="D36" s="57">
        <v>11</v>
      </c>
      <c r="E36" s="21">
        <v>2600</v>
      </c>
      <c r="F36" s="56">
        <v>1</v>
      </c>
      <c r="G36" s="65">
        <f t="shared" si="2"/>
        <v>2.6</v>
      </c>
      <c r="H36" s="66">
        <f t="shared" si="3"/>
        <v>236.363636363636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</row>
    <row r="37" s="42" customFormat="true" ht="20" customHeight="true" spans="1:200">
      <c r="A37" s="53">
        <v>34</v>
      </c>
      <c r="B37" s="54"/>
      <c r="C37" s="56" t="s">
        <v>31</v>
      </c>
      <c r="D37" s="57">
        <v>19.4</v>
      </c>
      <c r="E37" s="21">
        <v>3500</v>
      </c>
      <c r="F37" s="56">
        <v>1</v>
      </c>
      <c r="G37" s="65">
        <f t="shared" si="2"/>
        <v>3.5</v>
      </c>
      <c r="H37" s="66">
        <f t="shared" si="3"/>
        <v>180.412371134021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</row>
    <row r="38" s="42" customFormat="true" ht="20" customHeight="true" spans="1:200">
      <c r="A38" s="53">
        <v>35</v>
      </c>
      <c r="B38" s="54"/>
      <c r="C38" s="56" t="s">
        <v>31</v>
      </c>
      <c r="D38" s="57">
        <v>9.4</v>
      </c>
      <c r="E38" s="21">
        <v>2600</v>
      </c>
      <c r="F38" s="56">
        <v>1</v>
      </c>
      <c r="G38" s="65">
        <f t="shared" si="2"/>
        <v>2.6</v>
      </c>
      <c r="H38" s="66">
        <f t="shared" si="3"/>
        <v>276.595744680851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</row>
    <row r="39" s="42" customFormat="true" ht="20" customHeight="true" spans="1:200">
      <c r="A39" s="53">
        <v>36</v>
      </c>
      <c r="B39" s="54"/>
      <c r="C39" s="56" t="s">
        <v>31</v>
      </c>
      <c r="D39" s="57">
        <v>9.4</v>
      </c>
      <c r="E39" s="21">
        <v>2600</v>
      </c>
      <c r="F39" s="56">
        <v>1</v>
      </c>
      <c r="G39" s="65">
        <f t="shared" si="2"/>
        <v>2.6</v>
      </c>
      <c r="H39" s="66">
        <f t="shared" si="3"/>
        <v>276.595744680851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</row>
    <row r="40" s="42" customFormat="true" ht="20" customHeight="true" spans="1:200">
      <c r="A40" s="53">
        <v>37</v>
      </c>
      <c r="B40" s="54"/>
      <c r="C40" s="56" t="s">
        <v>31</v>
      </c>
      <c r="D40" s="57">
        <v>9.4</v>
      </c>
      <c r="E40" s="21">
        <v>2600</v>
      </c>
      <c r="F40" s="56">
        <v>1</v>
      </c>
      <c r="G40" s="65">
        <f t="shared" si="2"/>
        <v>2.6</v>
      </c>
      <c r="H40" s="66">
        <f t="shared" si="3"/>
        <v>276.595744680851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</row>
    <row r="41" s="42" customFormat="true" ht="20" customHeight="true" spans="1:200">
      <c r="A41" s="53">
        <v>38</v>
      </c>
      <c r="B41" s="54"/>
      <c r="C41" s="56" t="s">
        <v>31</v>
      </c>
      <c r="D41" s="57">
        <v>9.4</v>
      </c>
      <c r="E41" s="21">
        <v>2600</v>
      </c>
      <c r="F41" s="56">
        <v>1</v>
      </c>
      <c r="G41" s="65">
        <f t="shared" si="2"/>
        <v>2.6</v>
      </c>
      <c r="H41" s="66">
        <f t="shared" si="3"/>
        <v>276.595744680851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</row>
    <row r="42" s="42" customFormat="true" ht="20" customHeight="true" spans="1:200">
      <c r="A42" s="53">
        <v>39</v>
      </c>
      <c r="B42" s="54"/>
      <c r="C42" s="56" t="s">
        <v>32</v>
      </c>
      <c r="D42" s="57">
        <v>70.2</v>
      </c>
      <c r="E42" s="21">
        <v>12000</v>
      </c>
      <c r="F42" s="56">
        <v>1</v>
      </c>
      <c r="G42" s="65">
        <f t="shared" si="2"/>
        <v>12</v>
      </c>
      <c r="H42" s="66">
        <f t="shared" si="3"/>
        <v>170.940170940171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</row>
    <row r="43" s="42" customFormat="true" ht="20" customHeight="true" spans="1:200">
      <c r="A43" s="53">
        <v>40</v>
      </c>
      <c r="B43" s="54"/>
      <c r="C43" s="56" t="s">
        <v>33</v>
      </c>
      <c r="D43" s="57">
        <v>34.2</v>
      </c>
      <c r="E43" s="21">
        <v>7200</v>
      </c>
      <c r="F43" s="56">
        <v>1</v>
      </c>
      <c r="G43" s="65">
        <f t="shared" si="2"/>
        <v>7.2</v>
      </c>
      <c r="H43" s="66">
        <f t="shared" si="3"/>
        <v>210.526315789474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</row>
    <row r="44" s="42" customFormat="true" ht="20" customHeight="true" spans="1:200">
      <c r="A44" s="53">
        <v>41</v>
      </c>
      <c r="B44" s="54"/>
      <c r="C44" s="56" t="s">
        <v>34</v>
      </c>
      <c r="D44" s="57">
        <v>73</v>
      </c>
      <c r="E44" s="21">
        <v>12000</v>
      </c>
      <c r="F44" s="56">
        <v>1</v>
      </c>
      <c r="G44" s="65">
        <f t="shared" si="2"/>
        <v>12</v>
      </c>
      <c r="H44" s="66">
        <f t="shared" si="3"/>
        <v>164.383561643836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</row>
    <row r="45" s="42" customFormat="true" ht="20" customHeight="true" spans="1:200">
      <c r="A45" s="53">
        <v>42</v>
      </c>
      <c r="B45" s="54"/>
      <c r="C45" s="56" t="s">
        <v>34</v>
      </c>
      <c r="D45" s="57">
        <v>68</v>
      </c>
      <c r="E45" s="21">
        <v>12000</v>
      </c>
      <c r="F45" s="56">
        <v>1</v>
      </c>
      <c r="G45" s="65">
        <f t="shared" si="2"/>
        <v>12</v>
      </c>
      <c r="H45" s="66">
        <f t="shared" si="3"/>
        <v>176.470588235294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</row>
    <row r="46" s="42" customFormat="true" ht="20" customHeight="true" spans="1:200">
      <c r="A46" s="53">
        <v>43</v>
      </c>
      <c r="B46" s="54"/>
      <c r="C46" s="56" t="s">
        <v>33</v>
      </c>
      <c r="D46" s="57">
        <v>34.2</v>
      </c>
      <c r="E46" s="21">
        <v>7200</v>
      </c>
      <c r="F46" s="56">
        <v>1</v>
      </c>
      <c r="G46" s="65">
        <f t="shared" si="2"/>
        <v>7.2</v>
      </c>
      <c r="H46" s="66">
        <f t="shared" si="3"/>
        <v>210.526315789474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</row>
    <row r="47" s="42" customFormat="true" ht="20" customHeight="true" spans="1:200">
      <c r="A47" s="53">
        <v>44</v>
      </c>
      <c r="B47" s="54"/>
      <c r="C47" s="56" t="s">
        <v>33</v>
      </c>
      <c r="D47" s="57">
        <v>34.2</v>
      </c>
      <c r="E47" s="21">
        <v>7200</v>
      </c>
      <c r="F47" s="56">
        <v>1</v>
      </c>
      <c r="G47" s="65">
        <f t="shared" si="2"/>
        <v>7.2</v>
      </c>
      <c r="H47" s="66">
        <f t="shared" si="3"/>
        <v>210.526315789474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</row>
    <row r="48" s="42" customFormat="true" ht="20" customHeight="true" spans="1:200">
      <c r="A48" s="53">
        <v>45</v>
      </c>
      <c r="B48" s="54"/>
      <c r="C48" s="56" t="s">
        <v>34</v>
      </c>
      <c r="D48" s="57">
        <v>67.7</v>
      </c>
      <c r="E48" s="21">
        <v>12000</v>
      </c>
      <c r="F48" s="56">
        <v>1</v>
      </c>
      <c r="G48" s="65">
        <f t="shared" si="2"/>
        <v>12</v>
      </c>
      <c r="H48" s="66">
        <f t="shared" si="3"/>
        <v>177.25258493353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</row>
    <row r="49" s="42" customFormat="true" ht="20" customHeight="true" spans="1:200">
      <c r="A49" s="53">
        <v>46</v>
      </c>
      <c r="B49" s="54"/>
      <c r="C49" s="56" t="s">
        <v>35</v>
      </c>
      <c r="D49" s="57">
        <v>108.4</v>
      </c>
      <c r="E49" s="21">
        <v>12000</v>
      </c>
      <c r="F49" s="56">
        <v>2</v>
      </c>
      <c r="G49" s="65">
        <f t="shared" si="2"/>
        <v>24</v>
      </c>
      <c r="H49" s="66">
        <f t="shared" si="3"/>
        <v>221.40221402214</v>
      </c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</row>
    <row r="50" s="42" customFormat="true" ht="20" customHeight="true" spans="1:200">
      <c r="A50" s="53">
        <v>47</v>
      </c>
      <c r="B50" s="54"/>
      <c r="C50" s="56" t="s">
        <v>36</v>
      </c>
      <c r="D50" s="57">
        <v>87.2</v>
      </c>
      <c r="E50" s="21">
        <v>12000</v>
      </c>
      <c r="F50" s="56">
        <v>2</v>
      </c>
      <c r="G50" s="65">
        <f t="shared" si="2"/>
        <v>24</v>
      </c>
      <c r="H50" s="66">
        <f t="shared" si="3"/>
        <v>275.229357798165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</row>
    <row r="51" s="42" customFormat="true" ht="20" customHeight="true" spans="1:200">
      <c r="A51" s="53">
        <v>48</v>
      </c>
      <c r="B51" s="54"/>
      <c r="C51" s="56" t="s">
        <v>37</v>
      </c>
      <c r="D51" s="57">
        <v>152.6</v>
      </c>
      <c r="E51" s="21">
        <v>12000</v>
      </c>
      <c r="F51" s="56">
        <v>2</v>
      </c>
      <c r="G51" s="65">
        <f t="shared" si="2"/>
        <v>24</v>
      </c>
      <c r="H51" s="66">
        <f t="shared" si="3"/>
        <v>157.273918741809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</row>
    <row r="52" s="42" customFormat="true" ht="20" customHeight="true" spans="1:200">
      <c r="A52" s="53">
        <v>49</v>
      </c>
      <c r="B52" s="54" t="s">
        <v>38</v>
      </c>
      <c r="C52" s="56" t="s">
        <v>27</v>
      </c>
      <c r="D52" s="57">
        <v>22.4</v>
      </c>
      <c r="E52" s="21">
        <v>3500</v>
      </c>
      <c r="F52" s="56">
        <v>1</v>
      </c>
      <c r="G52" s="65">
        <f t="shared" si="2"/>
        <v>3.5</v>
      </c>
      <c r="H52" s="66">
        <f t="shared" si="3"/>
        <v>156.25</v>
      </c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</row>
    <row r="53" s="42" customFormat="true" ht="20" customHeight="true" spans="1:200">
      <c r="A53" s="53">
        <v>50</v>
      </c>
      <c r="B53" s="54"/>
      <c r="C53" s="56" t="s">
        <v>25</v>
      </c>
      <c r="D53" s="57">
        <v>18.4</v>
      </c>
      <c r="E53" s="21">
        <v>3500</v>
      </c>
      <c r="F53" s="56">
        <v>1</v>
      </c>
      <c r="G53" s="65">
        <f t="shared" si="2"/>
        <v>3.5</v>
      </c>
      <c r="H53" s="66">
        <f t="shared" si="3"/>
        <v>190.217391304348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</row>
    <row r="54" s="42" customFormat="true" ht="20" customHeight="true" spans="1:200">
      <c r="A54" s="53">
        <v>51</v>
      </c>
      <c r="B54" s="54"/>
      <c r="C54" s="56" t="s">
        <v>39</v>
      </c>
      <c r="D54" s="57">
        <v>22.3</v>
      </c>
      <c r="E54" s="21">
        <v>3500</v>
      </c>
      <c r="F54" s="56">
        <v>1</v>
      </c>
      <c r="G54" s="65">
        <f t="shared" si="2"/>
        <v>3.5</v>
      </c>
      <c r="H54" s="66">
        <f t="shared" si="3"/>
        <v>156.95067264574</v>
      </c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</row>
    <row r="55" s="42" customFormat="true" ht="20" customHeight="true" spans="1:200">
      <c r="A55" s="53">
        <v>52</v>
      </c>
      <c r="B55" s="54"/>
      <c r="C55" s="56" t="s">
        <v>39</v>
      </c>
      <c r="D55" s="57">
        <v>22.3</v>
      </c>
      <c r="E55" s="21">
        <v>3500</v>
      </c>
      <c r="F55" s="56">
        <v>1</v>
      </c>
      <c r="G55" s="65">
        <f t="shared" si="2"/>
        <v>3.5</v>
      </c>
      <c r="H55" s="66">
        <f t="shared" si="3"/>
        <v>156.95067264574</v>
      </c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</row>
    <row r="56" s="42" customFormat="true" ht="20" customHeight="true" spans="1:200">
      <c r="A56" s="53">
        <v>53</v>
      </c>
      <c r="B56" s="54"/>
      <c r="C56" s="56" t="s">
        <v>26</v>
      </c>
      <c r="D56" s="57">
        <v>45.6</v>
      </c>
      <c r="E56" s="21">
        <v>12000</v>
      </c>
      <c r="F56" s="56">
        <v>1</v>
      </c>
      <c r="G56" s="65">
        <f t="shared" si="2"/>
        <v>12</v>
      </c>
      <c r="H56" s="66">
        <f t="shared" si="3"/>
        <v>263.157894736842</v>
      </c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</row>
    <row r="57" s="42" customFormat="true" ht="20" customHeight="true" spans="1:200">
      <c r="A57" s="53">
        <v>54</v>
      </c>
      <c r="B57" s="54"/>
      <c r="C57" s="56" t="s">
        <v>32</v>
      </c>
      <c r="D57" s="57">
        <v>45.6</v>
      </c>
      <c r="E57" s="21">
        <v>12000</v>
      </c>
      <c r="F57" s="56">
        <v>1</v>
      </c>
      <c r="G57" s="65">
        <f t="shared" si="2"/>
        <v>12</v>
      </c>
      <c r="H57" s="66">
        <f t="shared" si="3"/>
        <v>263.157894736842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</row>
    <row r="58" s="42" customFormat="true" ht="20" customHeight="true" spans="1:200">
      <c r="A58" s="53">
        <v>55</v>
      </c>
      <c r="B58" s="54"/>
      <c r="C58" s="56" t="s">
        <v>28</v>
      </c>
      <c r="D58" s="57">
        <v>45.8</v>
      </c>
      <c r="E58" s="21">
        <v>7200</v>
      </c>
      <c r="F58" s="56">
        <v>1</v>
      </c>
      <c r="G58" s="65">
        <f t="shared" si="2"/>
        <v>7.2</v>
      </c>
      <c r="H58" s="66">
        <f t="shared" si="3"/>
        <v>157.205240174672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</row>
    <row r="59" s="42" customFormat="true" ht="20" customHeight="true" spans="1:200">
      <c r="A59" s="53">
        <v>56</v>
      </c>
      <c r="B59" s="54"/>
      <c r="C59" s="56" t="s">
        <v>40</v>
      </c>
      <c r="D59" s="57">
        <v>22.4</v>
      </c>
      <c r="E59" s="21">
        <v>3500</v>
      </c>
      <c r="F59" s="56">
        <v>1</v>
      </c>
      <c r="G59" s="65">
        <f t="shared" ref="G59:G80" si="4">E59/1000*F59</f>
        <v>3.5</v>
      </c>
      <c r="H59" s="66">
        <f t="shared" ref="H59:H79" si="5">G59*1000/D59</f>
        <v>156.25</v>
      </c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</row>
    <row r="60" s="42" customFormat="true" ht="20" customHeight="true" spans="1:200">
      <c r="A60" s="53">
        <v>57</v>
      </c>
      <c r="B60" s="54"/>
      <c r="C60" s="56" t="s">
        <v>40</v>
      </c>
      <c r="D60" s="57">
        <v>22.4</v>
      </c>
      <c r="E60" s="21">
        <v>3500</v>
      </c>
      <c r="F60" s="56">
        <v>1</v>
      </c>
      <c r="G60" s="65">
        <f t="shared" si="4"/>
        <v>3.5</v>
      </c>
      <c r="H60" s="66">
        <f t="shared" si="5"/>
        <v>156.25</v>
      </c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</row>
    <row r="61" s="42" customFormat="true" ht="20" customHeight="true" spans="1:200">
      <c r="A61" s="53">
        <v>58</v>
      </c>
      <c r="B61" s="54"/>
      <c r="C61" s="56" t="s">
        <v>19</v>
      </c>
      <c r="D61" s="57">
        <v>22.4</v>
      </c>
      <c r="E61" s="21">
        <v>3500</v>
      </c>
      <c r="F61" s="56">
        <v>1</v>
      </c>
      <c r="G61" s="65">
        <f t="shared" si="4"/>
        <v>3.5</v>
      </c>
      <c r="H61" s="66">
        <f t="shared" si="5"/>
        <v>156.25</v>
      </c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</row>
    <row r="62" s="42" customFormat="true" ht="20" customHeight="true" spans="1:200">
      <c r="A62" s="53">
        <v>59</v>
      </c>
      <c r="B62" s="54"/>
      <c r="C62" s="56" t="s">
        <v>19</v>
      </c>
      <c r="D62" s="57">
        <v>22.4</v>
      </c>
      <c r="E62" s="21">
        <v>3500</v>
      </c>
      <c r="F62" s="56">
        <v>1</v>
      </c>
      <c r="G62" s="65">
        <f t="shared" si="4"/>
        <v>3.5</v>
      </c>
      <c r="H62" s="66">
        <f t="shared" si="5"/>
        <v>156.25</v>
      </c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</row>
    <row r="63" s="42" customFormat="true" ht="20" customHeight="true" spans="1:200">
      <c r="A63" s="53">
        <v>60</v>
      </c>
      <c r="B63" s="54"/>
      <c r="C63" s="56" t="s">
        <v>19</v>
      </c>
      <c r="D63" s="57">
        <v>22.4</v>
      </c>
      <c r="E63" s="21">
        <v>3500</v>
      </c>
      <c r="F63" s="56">
        <v>1</v>
      </c>
      <c r="G63" s="65">
        <f t="shared" si="4"/>
        <v>3.5</v>
      </c>
      <c r="H63" s="66">
        <f t="shared" si="5"/>
        <v>156.25</v>
      </c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</row>
    <row r="64" s="42" customFormat="true" ht="20" customHeight="true" spans="1:200">
      <c r="A64" s="53">
        <v>61</v>
      </c>
      <c r="B64" s="54"/>
      <c r="C64" s="56" t="s">
        <v>19</v>
      </c>
      <c r="D64" s="57">
        <v>21.6</v>
      </c>
      <c r="E64" s="21">
        <v>3500</v>
      </c>
      <c r="F64" s="56">
        <v>1</v>
      </c>
      <c r="G64" s="65">
        <f t="shared" si="4"/>
        <v>3.5</v>
      </c>
      <c r="H64" s="66">
        <f t="shared" si="5"/>
        <v>162.037037037037</v>
      </c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</row>
    <row r="65" s="42" customFormat="true" ht="20" customHeight="true" spans="1:200">
      <c r="A65" s="53">
        <v>62</v>
      </c>
      <c r="B65" s="54"/>
      <c r="C65" s="56" t="s">
        <v>19</v>
      </c>
      <c r="D65" s="57">
        <v>22.4</v>
      </c>
      <c r="E65" s="21">
        <v>3500</v>
      </c>
      <c r="F65" s="56">
        <v>1</v>
      </c>
      <c r="G65" s="65">
        <f t="shared" si="4"/>
        <v>3.5</v>
      </c>
      <c r="H65" s="66">
        <f t="shared" si="5"/>
        <v>156.25</v>
      </c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</row>
    <row r="66" s="42" customFormat="true" ht="20" customHeight="true" spans="1:200">
      <c r="A66" s="53">
        <v>63</v>
      </c>
      <c r="B66" s="54"/>
      <c r="C66" s="56" t="s">
        <v>19</v>
      </c>
      <c r="D66" s="57">
        <v>32.4</v>
      </c>
      <c r="E66" s="21">
        <v>7200</v>
      </c>
      <c r="F66" s="56">
        <v>1</v>
      </c>
      <c r="G66" s="65">
        <f t="shared" si="4"/>
        <v>7.2</v>
      </c>
      <c r="H66" s="66">
        <f t="shared" si="5"/>
        <v>222.222222222222</v>
      </c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</row>
    <row r="67" s="42" customFormat="true" ht="20" customHeight="true" spans="1:200">
      <c r="A67" s="53">
        <v>64</v>
      </c>
      <c r="B67" s="54"/>
      <c r="C67" s="56" t="s">
        <v>33</v>
      </c>
      <c r="D67" s="57">
        <v>34.4</v>
      </c>
      <c r="E67" s="21">
        <v>7200</v>
      </c>
      <c r="F67" s="56">
        <v>1</v>
      </c>
      <c r="G67" s="65">
        <f t="shared" si="4"/>
        <v>7.2</v>
      </c>
      <c r="H67" s="66">
        <f t="shared" si="5"/>
        <v>209.302325581395</v>
      </c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</row>
    <row r="68" s="42" customFormat="true" ht="20" customHeight="true" spans="1:200">
      <c r="A68" s="53">
        <v>65</v>
      </c>
      <c r="B68" s="54"/>
      <c r="C68" s="56" t="s">
        <v>34</v>
      </c>
      <c r="D68" s="57">
        <v>70</v>
      </c>
      <c r="E68" s="21">
        <v>12000</v>
      </c>
      <c r="F68" s="56">
        <v>1</v>
      </c>
      <c r="G68" s="65">
        <f t="shared" si="4"/>
        <v>12</v>
      </c>
      <c r="H68" s="66">
        <f t="shared" si="5"/>
        <v>171.428571428571</v>
      </c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</row>
    <row r="69" s="42" customFormat="true" ht="20" customHeight="true" spans="1:200">
      <c r="A69" s="53">
        <v>66</v>
      </c>
      <c r="B69" s="54"/>
      <c r="C69" s="56" t="s">
        <v>34</v>
      </c>
      <c r="D69" s="57">
        <v>70.2</v>
      </c>
      <c r="E69" s="21">
        <v>12000</v>
      </c>
      <c r="F69" s="56">
        <v>1</v>
      </c>
      <c r="G69" s="65">
        <f t="shared" si="4"/>
        <v>12</v>
      </c>
      <c r="H69" s="66">
        <f t="shared" si="5"/>
        <v>170.940170940171</v>
      </c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</row>
    <row r="70" s="42" customFormat="true" ht="20" customHeight="true" spans="1:200">
      <c r="A70" s="53">
        <v>67</v>
      </c>
      <c r="B70" s="54"/>
      <c r="C70" s="56" t="s">
        <v>33</v>
      </c>
      <c r="D70" s="57">
        <v>34.1</v>
      </c>
      <c r="E70" s="21">
        <v>7200</v>
      </c>
      <c r="F70" s="56">
        <v>1</v>
      </c>
      <c r="G70" s="65">
        <f t="shared" si="4"/>
        <v>7.2</v>
      </c>
      <c r="H70" s="66">
        <f t="shared" si="5"/>
        <v>211.143695014663</v>
      </c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</row>
    <row r="71" s="42" customFormat="true" ht="20" customHeight="true" spans="1:200">
      <c r="A71" s="53">
        <v>68</v>
      </c>
      <c r="B71" s="54"/>
      <c r="C71" s="56" t="s">
        <v>33</v>
      </c>
      <c r="D71" s="57">
        <v>34.1</v>
      </c>
      <c r="E71" s="21">
        <v>7200</v>
      </c>
      <c r="F71" s="56">
        <v>1</v>
      </c>
      <c r="G71" s="65">
        <f t="shared" si="4"/>
        <v>7.2</v>
      </c>
      <c r="H71" s="66">
        <f t="shared" si="5"/>
        <v>211.143695014663</v>
      </c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</row>
    <row r="72" s="42" customFormat="true" ht="20" customHeight="true" spans="1:200">
      <c r="A72" s="53">
        <v>69</v>
      </c>
      <c r="B72" s="54"/>
      <c r="C72" s="56" t="s">
        <v>34</v>
      </c>
      <c r="D72" s="57">
        <v>68.8</v>
      </c>
      <c r="E72" s="21">
        <v>12000</v>
      </c>
      <c r="F72" s="56">
        <v>1</v>
      </c>
      <c r="G72" s="65">
        <f t="shared" si="4"/>
        <v>12</v>
      </c>
      <c r="H72" s="66">
        <f t="shared" si="5"/>
        <v>174.418604651163</v>
      </c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</row>
    <row r="73" s="42" customFormat="true" ht="20" customHeight="true" spans="1:200">
      <c r="A73" s="53">
        <v>70</v>
      </c>
      <c r="B73" s="54"/>
      <c r="C73" s="56" t="s">
        <v>34</v>
      </c>
      <c r="D73" s="57">
        <v>74.1</v>
      </c>
      <c r="E73" s="21">
        <v>12000</v>
      </c>
      <c r="F73" s="56">
        <v>1</v>
      </c>
      <c r="G73" s="65">
        <f t="shared" si="4"/>
        <v>12</v>
      </c>
      <c r="H73" s="66">
        <f t="shared" si="5"/>
        <v>161.943319838057</v>
      </c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</row>
    <row r="74" s="42" customFormat="true" ht="20" customHeight="true" spans="1:200">
      <c r="A74" s="53">
        <v>71</v>
      </c>
      <c r="B74" s="54"/>
      <c r="C74" s="56" t="s">
        <v>33</v>
      </c>
      <c r="D74" s="57">
        <v>34.3</v>
      </c>
      <c r="E74" s="21">
        <v>7200</v>
      </c>
      <c r="F74" s="56">
        <v>1</v>
      </c>
      <c r="G74" s="65">
        <f t="shared" si="4"/>
        <v>7.2</v>
      </c>
      <c r="H74" s="66">
        <f t="shared" si="5"/>
        <v>209.912536443149</v>
      </c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</row>
    <row r="75" s="42" customFormat="true" ht="20" customHeight="true" spans="1:200">
      <c r="A75" s="53">
        <v>72</v>
      </c>
      <c r="B75" s="54"/>
      <c r="C75" s="56" t="s">
        <v>29</v>
      </c>
      <c r="D75" s="57">
        <v>11.1</v>
      </c>
      <c r="E75" s="21">
        <v>2600</v>
      </c>
      <c r="F75" s="56">
        <v>1</v>
      </c>
      <c r="G75" s="65">
        <f t="shared" si="4"/>
        <v>2.6</v>
      </c>
      <c r="H75" s="66">
        <f t="shared" si="5"/>
        <v>234.234234234234</v>
      </c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</row>
    <row r="76" s="42" customFormat="true" ht="20" customHeight="true" spans="1:200">
      <c r="A76" s="53">
        <v>73</v>
      </c>
      <c r="B76" s="54"/>
      <c r="C76" s="56" t="s">
        <v>29</v>
      </c>
      <c r="D76" s="57">
        <v>11</v>
      </c>
      <c r="E76" s="21">
        <v>2600</v>
      </c>
      <c r="F76" s="56">
        <v>1</v>
      </c>
      <c r="G76" s="65">
        <f t="shared" ref="G76:G89" si="6">E76/1000*F76</f>
        <v>2.6</v>
      </c>
      <c r="H76" s="66">
        <f t="shared" ref="H76:H89" si="7">G76*1000/D76</f>
        <v>236.363636363636</v>
      </c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</row>
    <row r="77" s="42" customFormat="true" ht="20" customHeight="true" spans="1:200">
      <c r="A77" s="53">
        <v>74</v>
      </c>
      <c r="B77" s="54"/>
      <c r="C77" s="56" t="s">
        <v>29</v>
      </c>
      <c r="D77" s="57">
        <v>11</v>
      </c>
      <c r="E77" s="21">
        <v>2600</v>
      </c>
      <c r="F77" s="56">
        <v>1</v>
      </c>
      <c r="G77" s="65">
        <f t="shared" si="6"/>
        <v>2.6</v>
      </c>
      <c r="H77" s="66">
        <f t="shared" si="7"/>
        <v>236.363636363636</v>
      </c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</row>
    <row r="78" s="42" customFormat="true" ht="20" customHeight="true" spans="1:200">
      <c r="A78" s="53">
        <v>75</v>
      </c>
      <c r="B78" s="54"/>
      <c r="C78" s="56" t="s">
        <v>29</v>
      </c>
      <c r="D78" s="57">
        <v>10.9</v>
      </c>
      <c r="E78" s="21">
        <v>2600</v>
      </c>
      <c r="F78" s="56">
        <v>1</v>
      </c>
      <c r="G78" s="65">
        <f t="shared" si="6"/>
        <v>2.6</v>
      </c>
      <c r="H78" s="66">
        <f t="shared" si="7"/>
        <v>238.532110091743</v>
      </c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</row>
    <row r="79" s="42" customFormat="true" ht="20" customHeight="true" spans="1:200">
      <c r="A79" s="53">
        <v>76</v>
      </c>
      <c r="B79" s="54"/>
      <c r="C79" s="56" t="s">
        <v>41</v>
      </c>
      <c r="D79" s="57">
        <v>9.4</v>
      </c>
      <c r="E79" s="21">
        <v>2600</v>
      </c>
      <c r="F79" s="56">
        <v>1</v>
      </c>
      <c r="G79" s="65">
        <f t="shared" si="6"/>
        <v>2.6</v>
      </c>
      <c r="H79" s="66">
        <f t="shared" si="7"/>
        <v>276.595744680851</v>
      </c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</row>
    <row r="80" s="42" customFormat="true" ht="20" customHeight="true" spans="1:200">
      <c r="A80" s="53">
        <v>77</v>
      </c>
      <c r="B80" s="54"/>
      <c r="C80" s="56" t="s">
        <v>41</v>
      </c>
      <c r="D80" s="57">
        <v>9.4</v>
      </c>
      <c r="E80" s="21">
        <v>2600</v>
      </c>
      <c r="F80" s="56">
        <v>1</v>
      </c>
      <c r="G80" s="65">
        <f t="shared" si="6"/>
        <v>2.6</v>
      </c>
      <c r="H80" s="66">
        <f t="shared" si="7"/>
        <v>276.595744680851</v>
      </c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</row>
    <row r="81" s="42" customFormat="true" ht="20" customHeight="true" spans="1:200">
      <c r="A81" s="53">
        <v>78</v>
      </c>
      <c r="B81" s="54"/>
      <c r="C81" s="56" t="s">
        <v>41</v>
      </c>
      <c r="D81" s="57">
        <v>9.4</v>
      </c>
      <c r="E81" s="21">
        <v>2600</v>
      </c>
      <c r="F81" s="56">
        <v>1</v>
      </c>
      <c r="G81" s="65">
        <f t="shared" si="6"/>
        <v>2.6</v>
      </c>
      <c r="H81" s="66">
        <f t="shared" si="7"/>
        <v>276.595744680851</v>
      </c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</row>
    <row r="82" s="42" customFormat="true" ht="20" customHeight="true" spans="1:200">
      <c r="A82" s="53">
        <v>79</v>
      </c>
      <c r="B82" s="54"/>
      <c r="C82" s="56" t="s">
        <v>41</v>
      </c>
      <c r="D82" s="57">
        <v>9.4</v>
      </c>
      <c r="E82" s="21">
        <v>2600</v>
      </c>
      <c r="F82" s="56">
        <v>1</v>
      </c>
      <c r="G82" s="65">
        <f t="shared" si="6"/>
        <v>2.6</v>
      </c>
      <c r="H82" s="66">
        <f t="shared" si="7"/>
        <v>276.595744680851</v>
      </c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</row>
    <row r="83" s="42" customFormat="true" ht="20" customHeight="true" spans="1:200">
      <c r="A83" s="53">
        <v>80</v>
      </c>
      <c r="B83" s="54"/>
      <c r="C83" s="56" t="s">
        <v>41</v>
      </c>
      <c r="D83" s="57">
        <v>9.4</v>
      </c>
      <c r="E83" s="21">
        <v>2600</v>
      </c>
      <c r="F83" s="56">
        <v>1</v>
      </c>
      <c r="G83" s="65">
        <f t="shared" si="6"/>
        <v>2.6</v>
      </c>
      <c r="H83" s="66">
        <f t="shared" si="7"/>
        <v>276.595744680851</v>
      </c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</row>
    <row r="84" s="42" customFormat="true" ht="20" customHeight="true" spans="1:200">
      <c r="A84" s="53">
        <v>81</v>
      </c>
      <c r="B84" s="54"/>
      <c r="C84" s="56" t="s">
        <v>41</v>
      </c>
      <c r="D84" s="57">
        <v>9.2</v>
      </c>
      <c r="E84" s="21">
        <v>2600</v>
      </c>
      <c r="F84" s="56">
        <v>1</v>
      </c>
      <c r="G84" s="65">
        <f t="shared" si="6"/>
        <v>2.6</v>
      </c>
      <c r="H84" s="66">
        <f t="shared" si="7"/>
        <v>282.608695652174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</row>
    <row r="85" s="42" customFormat="true" ht="20" customHeight="true" spans="1:200">
      <c r="A85" s="53">
        <v>82</v>
      </c>
      <c r="B85" s="54"/>
      <c r="C85" s="56" t="s">
        <v>41</v>
      </c>
      <c r="D85" s="57">
        <v>9.7</v>
      </c>
      <c r="E85" s="21">
        <v>2600</v>
      </c>
      <c r="F85" s="56">
        <v>1</v>
      </c>
      <c r="G85" s="65">
        <f t="shared" si="6"/>
        <v>2.6</v>
      </c>
      <c r="H85" s="66">
        <f t="shared" si="7"/>
        <v>268.041237113402</v>
      </c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</row>
    <row r="86" s="42" customFormat="true" ht="20" customHeight="true" spans="1:200">
      <c r="A86" s="53">
        <v>83</v>
      </c>
      <c r="B86" s="54"/>
      <c r="C86" s="56" t="s">
        <v>41</v>
      </c>
      <c r="D86" s="57">
        <v>9.7</v>
      </c>
      <c r="E86" s="21">
        <v>2600</v>
      </c>
      <c r="F86" s="56">
        <v>1</v>
      </c>
      <c r="G86" s="65">
        <f t="shared" si="6"/>
        <v>2.6</v>
      </c>
      <c r="H86" s="66">
        <f t="shared" si="7"/>
        <v>268.041237113402</v>
      </c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</row>
    <row r="87" s="42" customFormat="true" ht="24" customHeight="true" spans="1:200">
      <c r="A87" s="53">
        <v>84</v>
      </c>
      <c r="B87" s="54"/>
      <c r="C87" s="56" t="s">
        <v>37</v>
      </c>
      <c r="D87" s="57">
        <v>285.7</v>
      </c>
      <c r="E87" s="21">
        <v>12500</v>
      </c>
      <c r="F87" s="56">
        <v>5</v>
      </c>
      <c r="G87" s="65">
        <f t="shared" si="6"/>
        <v>62.5</v>
      </c>
      <c r="H87" s="66">
        <f t="shared" si="7"/>
        <v>218.760938046902</v>
      </c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</row>
    <row r="88" s="42" customFormat="true" ht="24" customHeight="true" spans="1:200">
      <c r="A88" s="53">
        <v>85</v>
      </c>
      <c r="B88" s="54"/>
      <c r="C88" s="56" t="s">
        <v>36</v>
      </c>
      <c r="D88" s="57">
        <v>117.4</v>
      </c>
      <c r="E88" s="21">
        <v>12500</v>
      </c>
      <c r="F88" s="56">
        <v>2</v>
      </c>
      <c r="G88" s="65">
        <f t="shared" si="6"/>
        <v>25</v>
      </c>
      <c r="H88" s="66">
        <f t="shared" si="7"/>
        <v>212.947189097104</v>
      </c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</row>
    <row r="89" s="42" customFormat="true" ht="24" customHeight="true" spans="1:200">
      <c r="A89" s="53">
        <v>86</v>
      </c>
      <c r="B89" s="54"/>
      <c r="C89" s="56" t="s">
        <v>35</v>
      </c>
      <c r="D89" s="57">
        <v>148</v>
      </c>
      <c r="E89" s="21">
        <v>14000</v>
      </c>
      <c r="F89" s="56">
        <v>2</v>
      </c>
      <c r="G89" s="65">
        <f t="shared" si="6"/>
        <v>28</v>
      </c>
      <c r="H89" s="66">
        <f t="shared" si="7"/>
        <v>189.189189189189</v>
      </c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</row>
    <row r="90" s="42" customFormat="true" ht="20" customHeight="true" spans="1:200">
      <c r="A90" s="53">
        <v>87</v>
      </c>
      <c r="B90" s="54"/>
      <c r="C90" s="56" t="s">
        <v>24</v>
      </c>
      <c r="D90" s="57">
        <v>22.3</v>
      </c>
      <c r="E90" s="21">
        <v>3500</v>
      </c>
      <c r="F90" s="56">
        <v>1</v>
      </c>
      <c r="G90" s="65">
        <f t="shared" ref="G90:G110" si="8">E90/1000*F90</f>
        <v>3.5</v>
      </c>
      <c r="H90" s="66">
        <f t="shared" ref="H90:H108" si="9">G90*1000/D90</f>
        <v>156.95067264574</v>
      </c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</row>
    <row r="91" s="42" customFormat="true" ht="20" customHeight="true" spans="1:200">
      <c r="A91" s="53">
        <v>88</v>
      </c>
      <c r="B91" s="54"/>
      <c r="C91" s="56" t="s">
        <v>23</v>
      </c>
      <c r="D91" s="57">
        <v>22.4</v>
      </c>
      <c r="E91" s="21">
        <v>3500</v>
      </c>
      <c r="F91" s="56">
        <v>1</v>
      </c>
      <c r="G91" s="65">
        <f t="shared" si="8"/>
        <v>3.5</v>
      </c>
      <c r="H91" s="66">
        <f t="shared" si="9"/>
        <v>156.25</v>
      </c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</row>
    <row r="92" s="42" customFormat="true" ht="20" customHeight="true" spans="1:200">
      <c r="A92" s="53">
        <v>89</v>
      </c>
      <c r="B92" s="54"/>
      <c r="C92" s="56" t="s">
        <v>22</v>
      </c>
      <c r="D92" s="57">
        <v>22.4</v>
      </c>
      <c r="E92" s="21">
        <v>3500</v>
      </c>
      <c r="F92" s="56">
        <v>1</v>
      </c>
      <c r="G92" s="65">
        <f t="shared" si="8"/>
        <v>3.5</v>
      </c>
      <c r="H92" s="66">
        <f t="shared" si="9"/>
        <v>156.25</v>
      </c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</row>
    <row r="93" s="42" customFormat="true" ht="20" customHeight="true" spans="1:200">
      <c r="A93" s="53">
        <v>90</v>
      </c>
      <c r="B93" s="54"/>
      <c r="C93" s="56" t="s">
        <v>30</v>
      </c>
      <c r="D93" s="57">
        <v>20.4</v>
      </c>
      <c r="E93" s="21">
        <v>3500</v>
      </c>
      <c r="F93" s="56">
        <v>1</v>
      </c>
      <c r="G93" s="65">
        <f t="shared" si="8"/>
        <v>3.5</v>
      </c>
      <c r="H93" s="66">
        <f t="shared" si="9"/>
        <v>171.56862745098</v>
      </c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</row>
    <row r="94" s="42" customFormat="true" ht="20" customHeight="true" spans="1:200">
      <c r="A94" s="53">
        <v>91</v>
      </c>
      <c r="B94" s="54"/>
      <c r="C94" s="56" t="s">
        <v>19</v>
      </c>
      <c r="D94" s="57">
        <v>22.4</v>
      </c>
      <c r="E94" s="21">
        <v>3500</v>
      </c>
      <c r="F94" s="56">
        <v>1</v>
      </c>
      <c r="G94" s="65">
        <f t="shared" si="8"/>
        <v>3.5</v>
      </c>
      <c r="H94" s="66">
        <f t="shared" si="9"/>
        <v>156.25</v>
      </c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</row>
    <row r="95" s="42" customFormat="true" ht="20" customHeight="true" spans="1:200">
      <c r="A95" s="53">
        <v>92</v>
      </c>
      <c r="B95" s="54"/>
      <c r="C95" s="56" t="s">
        <v>19</v>
      </c>
      <c r="D95" s="57">
        <v>22.4</v>
      </c>
      <c r="E95" s="21">
        <v>3500</v>
      </c>
      <c r="F95" s="56">
        <v>1</v>
      </c>
      <c r="G95" s="65">
        <f t="shared" si="8"/>
        <v>3.5</v>
      </c>
      <c r="H95" s="66">
        <f t="shared" si="9"/>
        <v>156.25</v>
      </c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</row>
    <row r="96" s="42" customFormat="true" ht="20" customHeight="true" spans="1:200">
      <c r="A96" s="53">
        <v>93</v>
      </c>
      <c r="B96" s="54"/>
      <c r="C96" s="56" t="s">
        <v>19</v>
      </c>
      <c r="D96" s="57">
        <v>22.4</v>
      </c>
      <c r="E96" s="21">
        <v>3500</v>
      </c>
      <c r="F96" s="56">
        <v>1</v>
      </c>
      <c r="G96" s="65">
        <f t="shared" si="8"/>
        <v>3.5</v>
      </c>
      <c r="H96" s="66">
        <f t="shared" si="9"/>
        <v>156.25</v>
      </c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</row>
    <row r="97" s="42" customFormat="true" ht="20" customHeight="true" spans="1:200">
      <c r="A97" s="53">
        <v>94</v>
      </c>
      <c r="B97" s="54"/>
      <c r="C97" s="56" t="s">
        <v>19</v>
      </c>
      <c r="D97" s="57">
        <v>22.4</v>
      </c>
      <c r="E97" s="21">
        <v>3500</v>
      </c>
      <c r="F97" s="56">
        <v>1</v>
      </c>
      <c r="G97" s="65">
        <f t="shared" si="8"/>
        <v>3.5</v>
      </c>
      <c r="H97" s="66">
        <f t="shared" si="9"/>
        <v>156.25</v>
      </c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</row>
    <row r="98" s="42" customFormat="true" ht="20" customHeight="true" spans="1:200">
      <c r="A98" s="53">
        <v>95</v>
      </c>
      <c r="B98" s="54"/>
      <c r="C98" s="56" t="s">
        <v>30</v>
      </c>
      <c r="D98" s="57">
        <v>22.4</v>
      </c>
      <c r="E98" s="21">
        <v>3500</v>
      </c>
      <c r="F98" s="56">
        <v>1</v>
      </c>
      <c r="G98" s="65">
        <f t="shared" si="8"/>
        <v>3.5</v>
      </c>
      <c r="H98" s="66">
        <f t="shared" si="9"/>
        <v>156.25</v>
      </c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</row>
    <row r="99" s="42" customFormat="true" ht="20" customHeight="true" spans="1:200">
      <c r="A99" s="53">
        <v>96</v>
      </c>
      <c r="B99" s="54"/>
      <c r="C99" s="56" t="s">
        <v>22</v>
      </c>
      <c r="D99" s="57">
        <v>22.4</v>
      </c>
      <c r="E99" s="21">
        <v>3500</v>
      </c>
      <c r="F99" s="56">
        <v>1</v>
      </c>
      <c r="G99" s="65">
        <f t="shared" si="8"/>
        <v>3.5</v>
      </c>
      <c r="H99" s="66">
        <f t="shared" si="9"/>
        <v>156.25</v>
      </c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</row>
    <row r="100" s="42" customFormat="true" ht="20" customHeight="true" spans="1:200">
      <c r="A100" s="53">
        <v>97</v>
      </c>
      <c r="B100" s="54"/>
      <c r="C100" s="56" t="s">
        <v>23</v>
      </c>
      <c r="D100" s="57">
        <v>22.4</v>
      </c>
      <c r="E100" s="21">
        <v>3500</v>
      </c>
      <c r="F100" s="56">
        <v>1</v>
      </c>
      <c r="G100" s="65">
        <f t="shared" si="8"/>
        <v>3.5</v>
      </c>
      <c r="H100" s="66">
        <f t="shared" si="9"/>
        <v>156.25</v>
      </c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</row>
    <row r="101" s="42" customFormat="true" ht="20" customHeight="true" spans="1:200">
      <c r="A101" s="53">
        <v>98</v>
      </c>
      <c r="B101" s="54"/>
      <c r="C101" s="56" t="s">
        <v>24</v>
      </c>
      <c r="D101" s="57">
        <v>22.4</v>
      </c>
      <c r="E101" s="21">
        <v>3500</v>
      </c>
      <c r="F101" s="56">
        <v>1</v>
      </c>
      <c r="G101" s="65">
        <f t="shared" si="8"/>
        <v>3.5</v>
      </c>
      <c r="H101" s="66">
        <f t="shared" si="9"/>
        <v>156.25</v>
      </c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</row>
    <row r="102" s="42" customFormat="true" ht="20" customHeight="true" spans="1:200">
      <c r="A102" s="53">
        <v>99</v>
      </c>
      <c r="B102" s="54"/>
      <c r="C102" s="56" t="s">
        <v>27</v>
      </c>
      <c r="D102" s="57">
        <v>22.4</v>
      </c>
      <c r="E102" s="21">
        <v>3500</v>
      </c>
      <c r="F102" s="56">
        <v>1</v>
      </c>
      <c r="G102" s="65">
        <f t="shared" si="8"/>
        <v>3.5</v>
      </c>
      <c r="H102" s="66">
        <f t="shared" si="9"/>
        <v>156.25</v>
      </c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</row>
    <row r="103" s="42" customFormat="true" ht="20" customHeight="true" spans="1:200">
      <c r="A103" s="53">
        <v>100</v>
      </c>
      <c r="B103" s="54"/>
      <c r="C103" s="56" t="s">
        <v>25</v>
      </c>
      <c r="D103" s="57">
        <v>22.4</v>
      </c>
      <c r="E103" s="21">
        <v>3500</v>
      </c>
      <c r="F103" s="56">
        <v>1</v>
      </c>
      <c r="G103" s="65">
        <f t="shared" si="8"/>
        <v>3.5</v>
      </c>
      <c r="H103" s="66">
        <f t="shared" si="9"/>
        <v>156.25</v>
      </c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</row>
    <row r="104" s="42" customFormat="true" ht="20" customHeight="true" spans="1:200">
      <c r="A104" s="53">
        <v>101</v>
      </c>
      <c r="B104" s="54"/>
      <c r="C104" s="56" t="s">
        <v>26</v>
      </c>
      <c r="D104" s="57">
        <v>45.7</v>
      </c>
      <c r="E104" s="21">
        <v>12000</v>
      </c>
      <c r="F104" s="56">
        <v>1</v>
      </c>
      <c r="G104" s="65">
        <f t="shared" si="8"/>
        <v>12</v>
      </c>
      <c r="H104" s="66">
        <f t="shared" si="9"/>
        <v>262.582056892779</v>
      </c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</row>
    <row r="105" s="42" customFormat="true" ht="20" customHeight="true" spans="1:200">
      <c r="A105" s="53">
        <v>102</v>
      </c>
      <c r="B105" s="54"/>
      <c r="C105" s="56" t="s">
        <v>28</v>
      </c>
      <c r="D105" s="57">
        <v>29.4</v>
      </c>
      <c r="E105" s="21">
        <v>5000</v>
      </c>
      <c r="F105" s="56">
        <v>1</v>
      </c>
      <c r="G105" s="65">
        <f t="shared" si="8"/>
        <v>5</v>
      </c>
      <c r="H105" s="66">
        <f t="shared" si="9"/>
        <v>170.068027210884</v>
      </c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</row>
    <row r="106" s="42" customFormat="true" ht="20" customHeight="true" spans="1:200">
      <c r="A106" s="53">
        <v>103</v>
      </c>
      <c r="B106" s="54"/>
      <c r="C106" s="56" t="s">
        <v>41</v>
      </c>
      <c r="D106" s="57">
        <v>16.6</v>
      </c>
      <c r="E106" s="21">
        <v>3500</v>
      </c>
      <c r="F106" s="56">
        <v>1</v>
      </c>
      <c r="G106" s="65">
        <f t="shared" si="8"/>
        <v>3.5</v>
      </c>
      <c r="H106" s="66">
        <f t="shared" si="9"/>
        <v>210.843373493976</v>
      </c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</row>
    <row r="107" s="42" customFormat="true" ht="20" customHeight="true" spans="1:200">
      <c r="A107" s="53">
        <v>104</v>
      </c>
      <c r="B107" s="54"/>
      <c r="C107" s="56" t="s">
        <v>29</v>
      </c>
      <c r="D107" s="57">
        <v>11</v>
      </c>
      <c r="E107" s="21">
        <v>2600</v>
      </c>
      <c r="F107" s="56">
        <v>1</v>
      </c>
      <c r="G107" s="65">
        <f t="shared" si="8"/>
        <v>2.6</v>
      </c>
      <c r="H107" s="66">
        <f t="shared" si="9"/>
        <v>236.363636363636</v>
      </c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</row>
    <row r="108" s="42" customFormat="true" ht="20" customHeight="true" spans="1:200">
      <c r="A108" s="53">
        <v>105</v>
      </c>
      <c r="B108" s="54"/>
      <c r="C108" s="56" t="s">
        <v>29</v>
      </c>
      <c r="D108" s="57">
        <v>11</v>
      </c>
      <c r="E108" s="21">
        <v>2600</v>
      </c>
      <c r="F108" s="56">
        <v>1</v>
      </c>
      <c r="G108" s="65">
        <f t="shared" ref="G108:G117" si="10">E108/1000*F108</f>
        <v>2.6</v>
      </c>
      <c r="H108" s="66">
        <f t="shared" ref="H108:H117" si="11">G108*1000/D108</f>
        <v>236.363636363636</v>
      </c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</row>
    <row r="109" s="42" customFormat="true" ht="20" customHeight="true" spans="1:200">
      <c r="A109" s="53">
        <v>106</v>
      </c>
      <c r="B109" s="54"/>
      <c r="C109" s="56" t="s">
        <v>41</v>
      </c>
      <c r="D109" s="57">
        <v>10.7</v>
      </c>
      <c r="E109" s="21">
        <v>2600</v>
      </c>
      <c r="F109" s="56">
        <v>1</v>
      </c>
      <c r="G109" s="65">
        <f t="shared" si="10"/>
        <v>2.6</v>
      </c>
      <c r="H109" s="66">
        <f t="shared" si="11"/>
        <v>242.990654205607</v>
      </c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</row>
    <row r="110" s="42" customFormat="true" ht="20" customHeight="true" spans="1:200">
      <c r="A110" s="53">
        <v>107</v>
      </c>
      <c r="B110" s="54"/>
      <c r="C110" s="56" t="s">
        <v>41</v>
      </c>
      <c r="D110" s="57">
        <v>10</v>
      </c>
      <c r="E110" s="21">
        <v>2600</v>
      </c>
      <c r="F110" s="56">
        <v>1</v>
      </c>
      <c r="G110" s="65">
        <f t="shared" si="10"/>
        <v>2.6</v>
      </c>
      <c r="H110" s="66">
        <f t="shared" si="11"/>
        <v>260</v>
      </c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</row>
    <row r="111" s="42" customFormat="true" ht="20" customHeight="true" spans="1:200">
      <c r="A111" s="53">
        <v>108</v>
      </c>
      <c r="B111" s="54"/>
      <c r="C111" s="56" t="s">
        <v>41</v>
      </c>
      <c r="D111" s="57">
        <v>9.4</v>
      </c>
      <c r="E111" s="21">
        <v>2600</v>
      </c>
      <c r="F111" s="56">
        <v>1</v>
      </c>
      <c r="G111" s="65">
        <f t="shared" si="10"/>
        <v>2.6</v>
      </c>
      <c r="H111" s="66">
        <f t="shared" si="11"/>
        <v>276.595744680851</v>
      </c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</row>
    <row r="112" s="42" customFormat="true" ht="20" customHeight="true" spans="1:200">
      <c r="A112" s="53">
        <v>109</v>
      </c>
      <c r="B112" s="54"/>
      <c r="C112" s="56" t="s">
        <v>41</v>
      </c>
      <c r="D112" s="57">
        <v>9.4</v>
      </c>
      <c r="E112" s="21">
        <v>2600</v>
      </c>
      <c r="F112" s="56">
        <v>1</v>
      </c>
      <c r="G112" s="65">
        <f t="shared" si="10"/>
        <v>2.6</v>
      </c>
      <c r="H112" s="66">
        <f t="shared" si="11"/>
        <v>276.595744680851</v>
      </c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</row>
    <row r="113" s="42" customFormat="true" ht="20" customHeight="true" spans="1:200">
      <c r="A113" s="53">
        <v>110</v>
      </c>
      <c r="B113" s="54"/>
      <c r="C113" s="56" t="s">
        <v>41</v>
      </c>
      <c r="D113" s="57">
        <v>9.4</v>
      </c>
      <c r="E113" s="21">
        <v>2600</v>
      </c>
      <c r="F113" s="56">
        <v>1</v>
      </c>
      <c r="G113" s="65">
        <f t="shared" si="10"/>
        <v>2.6</v>
      </c>
      <c r="H113" s="66">
        <f t="shared" si="11"/>
        <v>276.595744680851</v>
      </c>
      <c r="I113" s="69"/>
      <c r="J113" s="69"/>
      <c r="K113" s="69"/>
      <c r="L113" s="69"/>
      <c r="M113" s="69"/>
      <c r="N113" s="69"/>
      <c r="O113" s="69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</row>
    <row r="114" s="42" customFormat="true" ht="20" customHeight="true" spans="1:200">
      <c r="A114" s="53">
        <v>111</v>
      </c>
      <c r="B114" s="54"/>
      <c r="C114" s="56" t="s">
        <v>41</v>
      </c>
      <c r="D114" s="57">
        <v>9.4</v>
      </c>
      <c r="E114" s="21">
        <v>2600</v>
      </c>
      <c r="F114" s="56">
        <v>1</v>
      </c>
      <c r="G114" s="65">
        <f t="shared" si="10"/>
        <v>2.6</v>
      </c>
      <c r="H114" s="66">
        <f t="shared" si="11"/>
        <v>276.595744680851</v>
      </c>
      <c r="I114" s="69"/>
      <c r="J114" s="69"/>
      <c r="K114" s="69"/>
      <c r="L114" s="69"/>
      <c r="M114" s="69"/>
      <c r="N114" s="69"/>
      <c r="O114" s="69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</row>
    <row r="115" s="42" customFormat="true" ht="20" customHeight="true" spans="1:200">
      <c r="A115" s="53">
        <v>112</v>
      </c>
      <c r="B115" s="54"/>
      <c r="C115" s="56" t="s">
        <v>41</v>
      </c>
      <c r="D115" s="57">
        <v>9.4</v>
      </c>
      <c r="E115" s="21">
        <v>2600</v>
      </c>
      <c r="F115" s="56">
        <v>1</v>
      </c>
      <c r="G115" s="65">
        <f t="shared" si="10"/>
        <v>2.6</v>
      </c>
      <c r="H115" s="66">
        <f t="shared" si="11"/>
        <v>276.595744680851</v>
      </c>
      <c r="I115" s="69"/>
      <c r="J115" s="69"/>
      <c r="K115" s="69"/>
      <c r="L115" s="69"/>
      <c r="M115" s="69"/>
      <c r="N115" s="69"/>
      <c r="O115" s="69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</row>
    <row r="116" s="42" customFormat="true" ht="20" customHeight="true" spans="1:200">
      <c r="A116" s="53">
        <v>113</v>
      </c>
      <c r="B116" s="54"/>
      <c r="C116" s="56" t="s">
        <v>41</v>
      </c>
      <c r="D116" s="57">
        <v>9.4</v>
      </c>
      <c r="E116" s="21">
        <v>2600</v>
      </c>
      <c r="F116" s="56">
        <v>1</v>
      </c>
      <c r="G116" s="65">
        <f t="shared" si="10"/>
        <v>2.6</v>
      </c>
      <c r="H116" s="66">
        <f t="shared" si="11"/>
        <v>276.595744680851</v>
      </c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</row>
    <row r="117" s="42" customFormat="true" ht="20" customHeight="true" spans="1:200">
      <c r="A117" s="53">
        <v>114</v>
      </c>
      <c r="B117" s="54"/>
      <c r="C117" s="56" t="s">
        <v>41</v>
      </c>
      <c r="D117" s="57">
        <v>9.4</v>
      </c>
      <c r="E117" s="21">
        <v>2600</v>
      </c>
      <c r="F117" s="56">
        <v>1</v>
      </c>
      <c r="G117" s="65">
        <f t="shared" si="10"/>
        <v>2.6</v>
      </c>
      <c r="H117" s="66">
        <f t="shared" si="11"/>
        <v>276.595744680851</v>
      </c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</row>
    <row r="118" s="42" customFormat="true" ht="20" customHeight="true" spans="1:200">
      <c r="A118" s="53">
        <v>115</v>
      </c>
      <c r="B118" s="54"/>
      <c r="C118" s="56" t="s">
        <v>33</v>
      </c>
      <c r="D118" s="57">
        <v>34.3</v>
      </c>
      <c r="E118" s="21">
        <v>7200</v>
      </c>
      <c r="F118" s="56">
        <v>1</v>
      </c>
      <c r="G118" s="65">
        <f t="shared" ref="G118:G134" si="12">E118/1000*F118</f>
        <v>7.2</v>
      </c>
      <c r="H118" s="66">
        <f t="shared" ref="H118:H134" si="13">G118*1000/D118</f>
        <v>209.912536443149</v>
      </c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</row>
    <row r="119" s="42" customFormat="true" ht="20" customHeight="true" spans="1:200">
      <c r="A119" s="53">
        <v>116</v>
      </c>
      <c r="B119" s="54"/>
      <c r="C119" s="56" t="s">
        <v>34</v>
      </c>
      <c r="D119" s="57">
        <v>73</v>
      </c>
      <c r="E119" s="21">
        <v>12000</v>
      </c>
      <c r="F119" s="56">
        <v>1</v>
      </c>
      <c r="G119" s="65">
        <f t="shared" si="12"/>
        <v>12</v>
      </c>
      <c r="H119" s="66">
        <f t="shared" si="13"/>
        <v>164.383561643836</v>
      </c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</row>
    <row r="120" s="42" customFormat="true" ht="20" customHeight="true" spans="1:200">
      <c r="A120" s="53">
        <v>117</v>
      </c>
      <c r="B120" s="54"/>
      <c r="C120" s="56" t="s">
        <v>34</v>
      </c>
      <c r="D120" s="57">
        <v>68</v>
      </c>
      <c r="E120" s="21">
        <v>12000</v>
      </c>
      <c r="F120" s="56">
        <v>1</v>
      </c>
      <c r="G120" s="65">
        <f t="shared" si="12"/>
        <v>12</v>
      </c>
      <c r="H120" s="66">
        <f t="shared" si="13"/>
        <v>176.470588235294</v>
      </c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</row>
    <row r="121" s="42" customFormat="true" ht="20" customHeight="true" spans="1:200">
      <c r="A121" s="53">
        <v>118</v>
      </c>
      <c r="B121" s="54"/>
      <c r="C121" s="56" t="s">
        <v>33</v>
      </c>
      <c r="D121" s="57">
        <v>34.3</v>
      </c>
      <c r="E121" s="21">
        <v>7200</v>
      </c>
      <c r="F121" s="56">
        <v>1</v>
      </c>
      <c r="G121" s="65">
        <f t="shared" si="12"/>
        <v>7.2</v>
      </c>
      <c r="H121" s="66">
        <f t="shared" si="13"/>
        <v>209.912536443149</v>
      </c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</row>
    <row r="122" s="42" customFormat="true" ht="20" customHeight="true" spans="1:200">
      <c r="A122" s="53">
        <v>119</v>
      </c>
      <c r="B122" s="54"/>
      <c r="C122" s="56" t="s">
        <v>33</v>
      </c>
      <c r="D122" s="57">
        <v>34.3</v>
      </c>
      <c r="E122" s="21">
        <v>7200</v>
      </c>
      <c r="F122" s="56">
        <v>1</v>
      </c>
      <c r="G122" s="65">
        <f t="shared" si="12"/>
        <v>7.2</v>
      </c>
      <c r="H122" s="66">
        <f t="shared" si="13"/>
        <v>209.912536443149</v>
      </c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</row>
    <row r="123" s="42" customFormat="true" ht="20" customHeight="true" spans="1:200">
      <c r="A123" s="53">
        <v>120</v>
      </c>
      <c r="B123" s="54"/>
      <c r="C123" s="56" t="s">
        <v>34</v>
      </c>
      <c r="D123" s="57">
        <v>67.7</v>
      </c>
      <c r="E123" s="21">
        <v>12000</v>
      </c>
      <c r="F123" s="56">
        <v>1</v>
      </c>
      <c r="G123" s="65">
        <f t="shared" si="12"/>
        <v>12</v>
      </c>
      <c r="H123" s="66">
        <f t="shared" si="13"/>
        <v>177.25258493353</v>
      </c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</row>
    <row r="124" s="42" customFormat="true" ht="20" customHeight="true" spans="1:200">
      <c r="A124" s="53">
        <v>121</v>
      </c>
      <c r="B124" s="54"/>
      <c r="C124" s="56" t="s">
        <v>35</v>
      </c>
      <c r="D124" s="57">
        <v>108.4</v>
      </c>
      <c r="E124" s="21">
        <v>12000</v>
      </c>
      <c r="F124" s="56">
        <v>2</v>
      </c>
      <c r="G124" s="65">
        <f t="shared" si="12"/>
        <v>24</v>
      </c>
      <c r="H124" s="66">
        <f t="shared" si="13"/>
        <v>221.40221402214</v>
      </c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</row>
    <row r="125" s="42" customFormat="true" ht="20" customHeight="true" spans="1:200">
      <c r="A125" s="53">
        <v>122</v>
      </c>
      <c r="B125" s="54"/>
      <c r="C125" s="56" t="s">
        <v>32</v>
      </c>
      <c r="D125" s="57">
        <v>44.1</v>
      </c>
      <c r="E125" s="21">
        <v>12000</v>
      </c>
      <c r="F125" s="56">
        <v>1</v>
      </c>
      <c r="G125" s="65">
        <f t="shared" si="12"/>
        <v>12</v>
      </c>
      <c r="H125" s="66">
        <f t="shared" si="13"/>
        <v>272.108843537415</v>
      </c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</row>
    <row r="126" s="42" customFormat="true" ht="20" customHeight="true" spans="1:200">
      <c r="A126" s="53">
        <v>123</v>
      </c>
      <c r="B126" s="54"/>
      <c r="C126" s="56" t="s">
        <v>36</v>
      </c>
      <c r="D126" s="57">
        <v>43.6</v>
      </c>
      <c r="E126" s="21">
        <v>12000</v>
      </c>
      <c r="F126" s="56">
        <v>1</v>
      </c>
      <c r="G126" s="65">
        <f t="shared" si="12"/>
        <v>12</v>
      </c>
      <c r="H126" s="66">
        <f t="shared" si="13"/>
        <v>275.229357798165</v>
      </c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</row>
    <row r="127" s="42" customFormat="true" ht="20" customHeight="true" spans="1:200">
      <c r="A127" s="53">
        <v>124</v>
      </c>
      <c r="B127" s="54"/>
      <c r="C127" s="56" t="s">
        <v>37</v>
      </c>
      <c r="D127" s="57">
        <v>152.7</v>
      </c>
      <c r="E127" s="21">
        <v>12000</v>
      </c>
      <c r="F127" s="56">
        <v>2</v>
      </c>
      <c r="G127" s="65">
        <f t="shared" si="12"/>
        <v>24</v>
      </c>
      <c r="H127" s="66">
        <f t="shared" si="13"/>
        <v>157.170923379175</v>
      </c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</row>
    <row r="128" s="42" customFormat="true" ht="20" customHeight="true" spans="1:200">
      <c r="A128" s="53">
        <v>125</v>
      </c>
      <c r="B128" s="54" t="s">
        <v>42</v>
      </c>
      <c r="C128" s="56" t="s">
        <v>27</v>
      </c>
      <c r="D128" s="57">
        <v>22.4</v>
      </c>
      <c r="E128" s="21">
        <v>3500</v>
      </c>
      <c r="F128" s="56">
        <v>1</v>
      </c>
      <c r="G128" s="65">
        <f t="shared" si="12"/>
        <v>3.5</v>
      </c>
      <c r="H128" s="66">
        <f t="shared" si="13"/>
        <v>156.25</v>
      </c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</row>
    <row r="129" s="42" customFormat="true" ht="20" customHeight="true" spans="1:200">
      <c r="A129" s="53">
        <v>126</v>
      </c>
      <c r="B129" s="54"/>
      <c r="C129" s="60" t="s">
        <v>25</v>
      </c>
      <c r="D129" s="57">
        <v>18.4</v>
      </c>
      <c r="E129" s="21">
        <v>3500</v>
      </c>
      <c r="F129" s="56">
        <v>1</v>
      </c>
      <c r="G129" s="65">
        <f t="shared" si="12"/>
        <v>3.5</v>
      </c>
      <c r="H129" s="66">
        <f t="shared" si="13"/>
        <v>190.217391304348</v>
      </c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</row>
    <row r="130" s="42" customFormat="true" ht="20" customHeight="true" spans="1:200">
      <c r="A130" s="53">
        <v>127</v>
      </c>
      <c r="B130" s="54"/>
      <c r="C130" s="56" t="s">
        <v>39</v>
      </c>
      <c r="D130" s="57">
        <v>22.3</v>
      </c>
      <c r="E130" s="21">
        <v>3500</v>
      </c>
      <c r="F130" s="56">
        <v>1</v>
      </c>
      <c r="G130" s="65">
        <f t="shared" si="12"/>
        <v>3.5</v>
      </c>
      <c r="H130" s="66">
        <f t="shared" si="13"/>
        <v>156.95067264574</v>
      </c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</row>
    <row r="131" s="42" customFormat="true" ht="20" customHeight="true" spans="1:200">
      <c r="A131" s="53">
        <v>128</v>
      </c>
      <c r="B131" s="54"/>
      <c r="C131" s="56" t="s">
        <v>39</v>
      </c>
      <c r="D131" s="57">
        <v>22.3</v>
      </c>
      <c r="E131" s="21">
        <v>3500</v>
      </c>
      <c r="F131" s="56">
        <v>1</v>
      </c>
      <c r="G131" s="65">
        <f t="shared" si="12"/>
        <v>3.5</v>
      </c>
      <c r="H131" s="66">
        <f t="shared" si="13"/>
        <v>156.95067264574</v>
      </c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</row>
    <row r="132" s="42" customFormat="true" ht="20" customHeight="true" spans="1:200">
      <c r="A132" s="53">
        <v>129</v>
      </c>
      <c r="B132" s="54"/>
      <c r="C132" s="56" t="s">
        <v>26</v>
      </c>
      <c r="D132" s="57">
        <v>45.6</v>
      </c>
      <c r="E132" s="21">
        <v>12000</v>
      </c>
      <c r="F132" s="56">
        <v>1</v>
      </c>
      <c r="G132" s="65">
        <f t="shared" si="12"/>
        <v>12</v>
      </c>
      <c r="H132" s="66">
        <f t="shared" si="13"/>
        <v>263.157894736842</v>
      </c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</row>
    <row r="133" s="42" customFormat="true" ht="20" customHeight="true" spans="1:200">
      <c r="A133" s="53">
        <v>130</v>
      </c>
      <c r="B133" s="54"/>
      <c r="C133" s="56" t="s">
        <v>32</v>
      </c>
      <c r="D133" s="57">
        <v>45.6</v>
      </c>
      <c r="E133" s="21">
        <v>12000</v>
      </c>
      <c r="F133" s="56">
        <v>1</v>
      </c>
      <c r="G133" s="65">
        <f t="shared" si="12"/>
        <v>12</v>
      </c>
      <c r="H133" s="66">
        <f t="shared" si="13"/>
        <v>263.157894736842</v>
      </c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</row>
    <row r="134" s="42" customFormat="true" ht="20" customHeight="true" spans="1:200">
      <c r="A134" s="53">
        <v>131</v>
      </c>
      <c r="B134" s="54"/>
      <c r="C134" s="56" t="s">
        <v>28</v>
      </c>
      <c r="D134" s="57">
        <v>45.8</v>
      </c>
      <c r="E134" s="21">
        <v>7200</v>
      </c>
      <c r="F134" s="56">
        <v>1</v>
      </c>
      <c r="G134" s="65">
        <f t="shared" si="12"/>
        <v>7.2</v>
      </c>
      <c r="H134" s="66">
        <f t="shared" si="13"/>
        <v>157.205240174672</v>
      </c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</row>
    <row r="135" s="42" customFormat="true" ht="20" customHeight="true" spans="1:200">
      <c r="A135" s="53">
        <v>132</v>
      </c>
      <c r="B135" s="54"/>
      <c r="C135" s="56" t="s">
        <v>40</v>
      </c>
      <c r="D135" s="57">
        <v>22.4</v>
      </c>
      <c r="E135" s="21">
        <v>3500</v>
      </c>
      <c r="F135" s="56">
        <v>1</v>
      </c>
      <c r="G135" s="65">
        <f t="shared" ref="G135:G156" si="14">E135/1000*F135</f>
        <v>3.5</v>
      </c>
      <c r="H135" s="66">
        <f t="shared" ref="H135:H155" si="15">G135*1000/D135</f>
        <v>156.25</v>
      </c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</row>
    <row r="136" s="42" customFormat="true" ht="20" customHeight="true" spans="1:200">
      <c r="A136" s="53">
        <v>133</v>
      </c>
      <c r="B136" s="54"/>
      <c r="C136" s="56" t="s">
        <v>40</v>
      </c>
      <c r="D136" s="57">
        <v>21.6</v>
      </c>
      <c r="E136" s="21">
        <v>3500</v>
      </c>
      <c r="F136" s="56">
        <v>1</v>
      </c>
      <c r="G136" s="65">
        <f t="shared" si="14"/>
        <v>3.5</v>
      </c>
      <c r="H136" s="66">
        <f t="shared" si="15"/>
        <v>162.037037037037</v>
      </c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</row>
    <row r="137" s="42" customFormat="true" ht="20" customHeight="true" spans="1:200">
      <c r="A137" s="53">
        <v>134</v>
      </c>
      <c r="B137" s="54"/>
      <c r="C137" s="56" t="s">
        <v>19</v>
      </c>
      <c r="D137" s="57">
        <v>22.4</v>
      </c>
      <c r="E137" s="21">
        <v>3500</v>
      </c>
      <c r="F137" s="56">
        <v>1</v>
      </c>
      <c r="G137" s="65">
        <f t="shared" si="14"/>
        <v>3.5</v>
      </c>
      <c r="H137" s="66">
        <f t="shared" si="15"/>
        <v>156.25</v>
      </c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</row>
    <row r="138" s="42" customFormat="true" ht="20" customHeight="true" spans="1:200">
      <c r="A138" s="53">
        <v>135</v>
      </c>
      <c r="B138" s="54"/>
      <c r="C138" s="56" t="s">
        <v>19</v>
      </c>
      <c r="D138" s="57">
        <v>22.4</v>
      </c>
      <c r="E138" s="21">
        <v>3500</v>
      </c>
      <c r="F138" s="56">
        <v>1</v>
      </c>
      <c r="G138" s="65">
        <f t="shared" si="14"/>
        <v>3.5</v>
      </c>
      <c r="H138" s="66">
        <f t="shared" si="15"/>
        <v>156.25</v>
      </c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</row>
    <row r="139" s="42" customFormat="true" ht="20" customHeight="true" spans="1:200">
      <c r="A139" s="53">
        <v>136</v>
      </c>
      <c r="B139" s="54"/>
      <c r="C139" s="56" t="s">
        <v>19</v>
      </c>
      <c r="D139" s="57">
        <v>22.4</v>
      </c>
      <c r="E139" s="21">
        <v>3500</v>
      </c>
      <c r="F139" s="56">
        <v>1</v>
      </c>
      <c r="G139" s="65">
        <f t="shared" si="14"/>
        <v>3.5</v>
      </c>
      <c r="H139" s="66">
        <f t="shared" si="15"/>
        <v>156.25</v>
      </c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</row>
    <row r="140" s="42" customFormat="true" ht="20" customHeight="true" spans="1:200">
      <c r="A140" s="53">
        <v>137</v>
      </c>
      <c r="B140" s="54"/>
      <c r="C140" s="56" t="s">
        <v>19</v>
      </c>
      <c r="D140" s="57">
        <v>21.6</v>
      </c>
      <c r="E140" s="21">
        <v>3500</v>
      </c>
      <c r="F140" s="56">
        <v>1</v>
      </c>
      <c r="G140" s="65">
        <f t="shared" si="14"/>
        <v>3.5</v>
      </c>
      <c r="H140" s="66">
        <f t="shared" si="15"/>
        <v>162.037037037037</v>
      </c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</row>
    <row r="141" s="42" customFormat="true" ht="20" customHeight="true" spans="1:200">
      <c r="A141" s="53">
        <v>138</v>
      </c>
      <c r="B141" s="54"/>
      <c r="C141" s="56" t="s">
        <v>19</v>
      </c>
      <c r="D141" s="57">
        <v>22.4</v>
      </c>
      <c r="E141" s="21">
        <v>3500</v>
      </c>
      <c r="F141" s="56">
        <v>1</v>
      </c>
      <c r="G141" s="65">
        <f t="shared" si="14"/>
        <v>3.5</v>
      </c>
      <c r="H141" s="66">
        <f t="shared" si="15"/>
        <v>156.25</v>
      </c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</row>
    <row r="142" s="42" customFormat="true" ht="20" customHeight="true" spans="1:200">
      <c r="A142" s="53">
        <v>139</v>
      </c>
      <c r="B142" s="54"/>
      <c r="C142" s="56" t="s">
        <v>43</v>
      </c>
      <c r="D142" s="57">
        <v>32.4</v>
      </c>
      <c r="E142" s="21">
        <v>7200</v>
      </c>
      <c r="F142" s="56">
        <v>1</v>
      </c>
      <c r="G142" s="65">
        <f t="shared" si="14"/>
        <v>7.2</v>
      </c>
      <c r="H142" s="66">
        <f t="shared" si="15"/>
        <v>222.222222222222</v>
      </c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</row>
    <row r="143" s="42" customFormat="true" ht="20" customHeight="true" spans="1:200">
      <c r="A143" s="53">
        <v>140</v>
      </c>
      <c r="B143" s="54"/>
      <c r="C143" s="56" t="s">
        <v>33</v>
      </c>
      <c r="D143" s="57">
        <v>34.1</v>
      </c>
      <c r="E143" s="21">
        <v>7200</v>
      </c>
      <c r="F143" s="56">
        <v>1</v>
      </c>
      <c r="G143" s="65">
        <f t="shared" si="14"/>
        <v>7.2</v>
      </c>
      <c r="H143" s="66">
        <f t="shared" si="15"/>
        <v>211.143695014663</v>
      </c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</row>
    <row r="144" s="42" customFormat="true" ht="20" customHeight="true" spans="1:200">
      <c r="A144" s="53">
        <v>141</v>
      </c>
      <c r="B144" s="54"/>
      <c r="C144" s="56" t="s">
        <v>34</v>
      </c>
      <c r="D144" s="57">
        <v>70.2</v>
      </c>
      <c r="E144" s="21">
        <v>12000</v>
      </c>
      <c r="F144" s="56">
        <v>1</v>
      </c>
      <c r="G144" s="65">
        <f t="shared" si="14"/>
        <v>12</v>
      </c>
      <c r="H144" s="66">
        <f t="shared" si="15"/>
        <v>170.940170940171</v>
      </c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</row>
    <row r="145" s="42" customFormat="true" ht="20" customHeight="true" spans="1:200">
      <c r="A145" s="53">
        <v>142</v>
      </c>
      <c r="B145" s="54"/>
      <c r="C145" s="56" t="s">
        <v>34</v>
      </c>
      <c r="D145" s="57">
        <v>70.2</v>
      </c>
      <c r="E145" s="21">
        <v>12000</v>
      </c>
      <c r="F145" s="56">
        <v>1</v>
      </c>
      <c r="G145" s="65">
        <f t="shared" si="14"/>
        <v>12</v>
      </c>
      <c r="H145" s="66">
        <f t="shared" si="15"/>
        <v>170.940170940171</v>
      </c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</row>
    <row r="146" s="42" customFormat="true" ht="20" customHeight="true" spans="1:200">
      <c r="A146" s="53">
        <v>143</v>
      </c>
      <c r="B146" s="54"/>
      <c r="C146" s="56" t="s">
        <v>33</v>
      </c>
      <c r="D146" s="57">
        <v>34.1</v>
      </c>
      <c r="E146" s="21">
        <v>7200</v>
      </c>
      <c r="F146" s="56">
        <v>1</v>
      </c>
      <c r="G146" s="65">
        <f t="shared" si="14"/>
        <v>7.2</v>
      </c>
      <c r="H146" s="66">
        <f t="shared" si="15"/>
        <v>211.143695014663</v>
      </c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</row>
    <row r="147" s="42" customFormat="true" ht="20" customHeight="true" spans="1:200">
      <c r="A147" s="53">
        <v>144</v>
      </c>
      <c r="B147" s="54"/>
      <c r="C147" s="56" t="s">
        <v>33</v>
      </c>
      <c r="D147" s="57">
        <v>34.1</v>
      </c>
      <c r="E147" s="21">
        <v>7200</v>
      </c>
      <c r="F147" s="56">
        <v>1</v>
      </c>
      <c r="G147" s="65">
        <f t="shared" si="14"/>
        <v>7.2</v>
      </c>
      <c r="H147" s="66">
        <f t="shared" si="15"/>
        <v>211.143695014663</v>
      </c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</row>
    <row r="148" s="42" customFormat="true" ht="20" customHeight="true" spans="1:200">
      <c r="A148" s="53">
        <v>145</v>
      </c>
      <c r="B148" s="54"/>
      <c r="C148" s="56" t="s">
        <v>34</v>
      </c>
      <c r="D148" s="57">
        <v>69</v>
      </c>
      <c r="E148" s="21">
        <v>12000</v>
      </c>
      <c r="F148" s="56">
        <v>1</v>
      </c>
      <c r="G148" s="65">
        <f t="shared" si="14"/>
        <v>12</v>
      </c>
      <c r="H148" s="66">
        <f t="shared" si="15"/>
        <v>173.913043478261</v>
      </c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</row>
    <row r="149" s="42" customFormat="true" ht="20" customHeight="true" spans="1:200">
      <c r="A149" s="53">
        <v>146</v>
      </c>
      <c r="B149" s="54"/>
      <c r="C149" s="56" t="s">
        <v>34</v>
      </c>
      <c r="D149" s="57">
        <v>74.1</v>
      </c>
      <c r="E149" s="21">
        <v>12000</v>
      </c>
      <c r="F149" s="56">
        <v>1</v>
      </c>
      <c r="G149" s="65">
        <f t="shared" si="14"/>
        <v>12</v>
      </c>
      <c r="H149" s="66">
        <f t="shared" si="15"/>
        <v>161.943319838057</v>
      </c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</row>
    <row r="150" s="42" customFormat="true" ht="20" customHeight="true" spans="1:200">
      <c r="A150" s="53">
        <v>147</v>
      </c>
      <c r="B150" s="54"/>
      <c r="C150" s="56" t="s">
        <v>33</v>
      </c>
      <c r="D150" s="57">
        <v>34.3</v>
      </c>
      <c r="E150" s="21">
        <v>7200</v>
      </c>
      <c r="F150" s="56">
        <v>1</v>
      </c>
      <c r="G150" s="65">
        <f t="shared" si="14"/>
        <v>7.2</v>
      </c>
      <c r="H150" s="66">
        <f t="shared" si="15"/>
        <v>209.912536443149</v>
      </c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</row>
    <row r="151" s="42" customFormat="true" ht="20" customHeight="true" spans="1:200">
      <c r="A151" s="53">
        <v>148</v>
      </c>
      <c r="B151" s="54"/>
      <c r="C151" s="56" t="s">
        <v>29</v>
      </c>
      <c r="D151" s="57">
        <v>11.1</v>
      </c>
      <c r="E151" s="21">
        <v>2600</v>
      </c>
      <c r="F151" s="56">
        <v>1</v>
      </c>
      <c r="G151" s="65">
        <f t="shared" si="14"/>
        <v>2.6</v>
      </c>
      <c r="H151" s="66">
        <f t="shared" si="15"/>
        <v>234.234234234234</v>
      </c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</row>
    <row r="152" s="42" customFormat="true" ht="20" customHeight="true" spans="1:200">
      <c r="A152" s="53">
        <v>149</v>
      </c>
      <c r="B152" s="54"/>
      <c r="C152" s="56" t="s">
        <v>29</v>
      </c>
      <c r="D152" s="57">
        <v>11.1</v>
      </c>
      <c r="E152" s="21">
        <v>2600</v>
      </c>
      <c r="F152" s="56">
        <v>1</v>
      </c>
      <c r="G152" s="65">
        <f t="shared" ref="G152:G165" si="16">E152/1000*F152</f>
        <v>2.6</v>
      </c>
      <c r="H152" s="66">
        <f t="shared" ref="H152:H165" si="17">G152*1000/D152</f>
        <v>234.234234234234</v>
      </c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</row>
    <row r="153" s="42" customFormat="true" ht="20" customHeight="true" spans="1:200">
      <c r="A153" s="53">
        <v>150</v>
      </c>
      <c r="B153" s="54"/>
      <c r="C153" s="56" t="s">
        <v>29</v>
      </c>
      <c r="D153" s="57">
        <v>11.1</v>
      </c>
      <c r="E153" s="21">
        <v>2600</v>
      </c>
      <c r="F153" s="56">
        <v>1</v>
      </c>
      <c r="G153" s="65">
        <f t="shared" si="16"/>
        <v>2.6</v>
      </c>
      <c r="H153" s="66">
        <f t="shared" si="17"/>
        <v>234.234234234234</v>
      </c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</row>
    <row r="154" s="42" customFormat="true" ht="20" customHeight="true" spans="1:200">
      <c r="A154" s="53">
        <v>151</v>
      </c>
      <c r="B154" s="54"/>
      <c r="C154" s="56" t="s">
        <v>29</v>
      </c>
      <c r="D154" s="57">
        <v>11</v>
      </c>
      <c r="E154" s="21">
        <v>2600</v>
      </c>
      <c r="F154" s="56">
        <v>1</v>
      </c>
      <c r="G154" s="65">
        <f t="shared" si="16"/>
        <v>2.6</v>
      </c>
      <c r="H154" s="66">
        <f t="shared" si="17"/>
        <v>236.363636363636</v>
      </c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</row>
    <row r="155" s="42" customFormat="true" ht="20" customHeight="true" spans="1:200">
      <c r="A155" s="53">
        <v>152</v>
      </c>
      <c r="B155" s="54"/>
      <c r="C155" s="56" t="s">
        <v>41</v>
      </c>
      <c r="D155" s="57">
        <v>9.4</v>
      </c>
      <c r="E155" s="21">
        <v>2600</v>
      </c>
      <c r="F155" s="56">
        <v>1</v>
      </c>
      <c r="G155" s="65">
        <f t="shared" si="16"/>
        <v>2.6</v>
      </c>
      <c r="H155" s="66">
        <f t="shared" si="17"/>
        <v>276.595744680851</v>
      </c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</row>
    <row r="156" s="42" customFormat="true" ht="20" customHeight="true" spans="1:200">
      <c r="A156" s="53">
        <v>153</v>
      </c>
      <c r="B156" s="54"/>
      <c r="C156" s="56" t="s">
        <v>41</v>
      </c>
      <c r="D156" s="57">
        <v>9.4</v>
      </c>
      <c r="E156" s="21">
        <v>2600</v>
      </c>
      <c r="F156" s="56">
        <v>1</v>
      </c>
      <c r="G156" s="65">
        <f t="shared" si="16"/>
        <v>2.6</v>
      </c>
      <c r="H156" s="66">
        <f t="shared" si="17"/>
        <v>276.595744680851</v>
      </c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</row>
    <row r="157" s="42" customFormat="true" ht="20" customHeight="true" spans="1:200">
      <c r="A157" s="53">
        <v>154</v>
      </c>
      <c r="B157" s="54"/>
      <c r="C157" s="56" t="s">
        <v>41</v>
      </c>
      <c r="D157" s="57">
        <v>9.4</v>
      </c>
      <c r="E157" s="21">
        <v>2600</v>
      </c>
      <c r="F157" s="56">
        <v>1</v>
      </c>
      <c r="G157" s="65">
        <f t="shared" si="16"/>
        <v>2.6</v>
      </c>
      <c r="H157" s="66">
        <f t="shared" si="17"/>
        <v>276.595744680851</v>
      </c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</row>
    <row r="158" s="42" customFormat="true" ht="20" customHeight="true" spans="1:200">
      <c r="A158" s="53">
        <v>155</v>
      </c>
      <c r="B158" s="54"/>
      <c r="C158" s="56" t="s">
        <v>41</v>
      </c>
      <c r="D158" s="57">
        <v>9.4</v>
      </c>
      <c r="E158" s="21">
        <v>2600</v>
      </c>
      <c r="F158" s="56">
        <v>1</v>
      </c>
      <c r="G158" s="65">
        <f t="shared" si="16"/>
        <v>2.6</v>
      </c>
      <c r="H158" s="66">
        <f t="shared" si="17"/>
        <v>276.595744680851</v>
      </c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</row>
    <row r="159" s="42" customFormat="true" ht="20" customHeight="true" spans="1:200">
      <c r="A159" s="53">
        <v>156</v>
      </c>
      <c r="B159" s="54"/>
      <c r="C159" s="56" t="s">
        <v>41</v>
      </c>
      <c r="D159" s="57">
        <v>9.4</v>
      </c>
      <c r="E159" s="21">
        <v>2600</v>
      </c>
      <c r="F159" s="56">
        <v>1</v>
      </c>
      <c r="G159" s="65">
        <f t="shared" si="16"/>
        <v>2.6</v>
      </c>
      <c r="H159" s="66">
        <f t="shared" si="17"/>
        <v>276.595744680851</v>
      </c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</row>
    <row r="160" s="42" customFormat="true" ht="20" customHeight="true" spans="1:200">
      <c r="A160" s="53">
        <v>157</v>
      </c>
      <c r="B160" s="54"/>
      <c r="C160" s="56" t="s">
        <v>41</v>
      </c>
      <c r="D160" s="57">
        <v>9.2</v>
      </c>
      <c r="E160" s="21">
        <v>2600</v>
      </c>
      <c r="F160" s="56">
        <v>1</v>
      </c>
      <c r="G160" s="65">
        <f t="shared" si="16"/>
        <v>2.6</v>
      </c>
      <c r="H160" s="66">
        <f t="shared" si="17"/>
        <v>282.608695652174</v>
      </c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</row>
    <row r="161" s="42" customFormat="true" ht="20" customHeight="true" spans="1:200">
      <c r="A161" s="53">
        <v>158</v>
      </c>
      <c r="B161" s="54"/>
      <c r="C161" s="56" t="s">
        <v>41</v>
      </c>
      <c r="D161" s="57">
        <v>9.7</v>
      </c>
      <c r="E161" s="21">
        <v>2600</v>
      </c>
      <c r="F161" s="56">
        <v>1</v>
      </c>
      <c r="G161" s="65">
        <f t="shared" si="16"/>
        <v>2.6</v>
      </c>
      <c r="H161" s="66">
        <f t="shared" si="17"/>
        <v>268.041237113402</v>
      </c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</row>
    <row r="162" s="42" customFormat="true" ht="20" customHeight="true" spans="1:200">
      <c r="A162" s="53">
        <v>159</v>
      </c>
      <c r="B162" s="54"/>
      <c r="C162" s="56" t="s">
        <v>41</v>
      </c>
      <c r="D162" s="57">
        <v>9.7</v>
      </c>
      <c r="E162" s="21">
        <v>2600</v>
      </c>
      <c r="F162" s="56">
        <v>1</v>
      </c>
      <c r="G162" s="65">
        <f t="shared" si="16"/>
        <v>2.6</v>
      </c>
      <c r="H162" s="66">
        <f t="shared" si="17"/>
        <v>268.041237113402</v>
      </c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</row>
    <row r="163" s="42" customFormat="true" ht="24" customHeight="true" spans="1:200">
      <c r="A163" s="53">
        <v>160</v>
      </c>
      <c r="B163" s="54"/>
      <c r="C163" s="56" t="s">
        <v>37</v>
      </c>
      <c r="D163" s="57">
        <v>286.2</v>
      </c>
      <c r="E163" s="21">
        <v>12500</v>
      </c>
      <c r="F163" s="56">
        <v>5</v>
      </c>
      <c r="G163" s="65">
        <f t="shared" si="16"/>
        <v>62.5</v>
      </c>
      <c r="H163" s="66">
        <f t="shared" si="17"/>
        <v>218.378756114605</v>
      </c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</row>
    <row r="164" s="42" customFormat="true" ht="24" customHeight="true" spans="1:200">
      <c r="A164" s="53">
        <v>161</v>
      </c>
      <c r="B164" s="54"/>
      <c r="C164" s="56" t="s">
        <v>36</v>
      </c>
      <c r="D164" s="57">
        <v>117.4</v>
      </c>
      <c r="E164" s="21">
        <v>12500</v>
      </c>
      <c r="F164" s="56">
        <v>2</v>
      </c>
      <c r="G164" s="65">
        <f t="shared" si="16"/>
        <v>25</v>
      </c>
      <c r="H164" s="66">
        <f t="shared" si="17"/>
        <v>212.947189097104</v>
      </c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</row>
    <row r="165" s="42" customFormat="true" ht="24" customHeight="true" spans="1:200">
      <c r="A165" s="53">
        <v>162</v>
      </c>
      <c r="B165" s="54"/>
      <c r="C165" s="56" t="s">
        <v>35</v>
      </c>
      <c r="D165" s="57">
        <v>142.6</v>
      </c>
      <c r="E165" s="21">
        <v>14000</v>
      </c>
      <c r="F165" s="56">
        <v>2</v>
      </c>
      <c r="G165" s="65">
        <f t="shared" si="16"/>
        <v>28</v>
      </c>
      <c r="H165" s="66">
        <f t="shared" si="17"/>
        <v>196.353436185133</v>
      </c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</row>
    <row r="166" s="42" customFormat="true" ht="20" customHeight="true" spans="1:200">
      <c r="A166" s="53">
        <v>163</v>
      </c>
      <c r="B166" s="54"/>
      <c r="C166" s="56" t="s">
        <v>24</v>
      </c>
      <c r="D166" s="57">
        <v>22.3</v>
      </c>
      <c r="E166" s="21">
        <v>3500</v>
      </c>
      <c r="F166" s="56">
        <v>1</v>
      </c>
      <c r="G166" s="65">
        <f t="shared" ref="G166:G185" si="18">E166/1000*F166</f>
        <v>3.5</v>
      </c>
      <c r="H166" s="66">
        <f t="shared" ref="H166:H183" si="19">G166*1000/D166</f>
        <v>156.95067264574</v>
      </c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</row>
    <row r="167" s="42" customFormat="true" ht="20" customHeight="true" spans="1:200">
      <c r="A167" s="53">
        <v>164</v>
      </c>
      <c r="B167" s="54"/>
      <c r="C167" s="56" t="s">
        <v>23</v>
      </c>
      <c r="D167" s="57">
        <v>22.4</v>
      </c>
      <c r="E167" s="21">
        <v>3500</v>
      </c>
      <c r="F167" s="56">
        <v>1</v>
      </c>
      <c r="G167" s="65">
        <f t="shared" si="18"/>
        <v>3.5</v>
      </c>
      <c r="H167" s="66">
        <f t="shared" si="19"/>
        <v>156.25</v>
      </c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</row>
    <row r="168" s="42" customFormat="true" ht="20" customHeight="true" spans="1:200">
      <c r="A168" s="53">
        <v>165</v>
      </c>
      <c r="B168" s="54"/>
      <c r="C168" s="56" t="s">
        <v>22</v>
      </c>
      <c r="D168" s="57">
        <v>22.4</v>
      </c>
      <c r="E168" s="21">
        <v>3500</v>
      </c>
      <c r="F168" s="56">
        <v>1</v>
      </c>
      <c r="G168" s="65">
        <f t="shared" si="18"/>
        <v>3.5</v>
      </c>
      <c r="H168" s="66">
        <f t="shared" si="19"/>
        <v>156.25</v>
      </c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</row>
    <row r="169" s="42" customFormat="true" ht="20" customHeight="true" spans="1:200">
      <c r="A169" s="53">
        <v>166</v>
      </c>
      <c r="B169" s="54"/>
      <c r="C169" s="56" t="s">
        <v>30</v>
      </c>
      <c r="D169" s="57">
        <v>20.4</v>
      </c>
      <c r="E169" s="21">
        <v>3500</v>
      </c>
      <c r="F169" s="56">
        <v>1</v>
      </c>
      <c r="G169" s="65">
        <f t="shared" si="18"/>
        <v>3.5</v>
      </c>
      <c r="H169" s="66">
        <f t="shared" si="19"/>
        <v>171.56862745098</v>
      </c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</row>
    <row r="170" s="42" customFormat="true" ht="20" customHeight="true" spans="1:200">
      <c r="A170" s="53">
        <v>167</v>
      </c>
      <c r="B170" s="54"/>
      <c r="C170" s="56" t="s">
        <v>19</v>
      </c>
      <c r="D170" s="57">
        <v>22.4</v>
      </c>
      <c r="E170" s="21">
        <v>3500</v>
      </c>
      <c r="F170" s="56">
        <v>1</v>
      </c>
      <c r="G170" s="65">
        <f t="shared" si="18"/>
        <v>3.5</v>
      </c>
      <c r="H170" s="66">
        <f t="shared" si="19"/>
        <v>156.25</v>
      </c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</row>
    <row r="171" s="42" customFormat="true" ht="20" customHeight="true" spans="1:200">
      <c r="A171" s="53">
        <v>168</v>
      </c>
      <c r="B171" s="54"/>
      <c r="C171" s="56" t="s">
        <v>19</v>
      </c>
      <c r="D171" s="57">
        <v>22.4</v>
      </c>
      <c r="E171" s="21">
        <v>3500</v>
      </c>
      <c r="F171" s="56">
        <v>1</v>
      </c>
      <c r="G171" s="65">
        <f t="shared" si="18"/>
        <v>3.5</v>
      </c>
      <c r="H171" s="66">
        <f t="shared" si="19"/>
        <v>156.25</v>
      </c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</row>
    <row r="172" s="42" customFormat="true" ht="20" customHeight="true" spans="1:200">
      <c r="A172" s="53">
        <v>169</v>
      </c>
      <c r="B172" s="54"/>
      <c r="C172" s="56" t="s">
        <v>19</v>
      </c>
      <c r="D172" s="57">
        <v>22.4</v>
      </c>
      <c r="E172" s="21">
        <v>3500</v>
      </c>
      <c r="F172" s="56">
        <v>1</v>
      </c>
      <c r="G172" s="65">
        <f t="shared" si="18"/>
        <v>3.5</v>
      </c>
      <c r="H172" s="66">
        <f t="shared" si="19"/>
        <v>156.25</v>
      </c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</row>
    <row r="173" s="42" customFormat="true" ht="20" customHeight="true" spans="1:200">
      <c r="A173" s="53">
        <v>170</v>
      </c>
      <c r="B173" s="54"/>
      <c r="C173" s="56" t="s">
        <v>19</v>
      </c>
      <c r="D173" s="57">
        <v>22.4</v>
      </c>
      <c r="E173" s="21">
        <v>3500</v>
      </c>
      <c r="F173" s="56">
        <v>1</v>
      </c>
      <c r="G173" s="65">
        <f t="shared" si="18"/>
        <v>3.5</v>
      </c>
      <c r="H173" s="66">
        <f t="shared" si="19"/>
        <v>156.25</v>
      </c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</row>
    <row r="174" s="42" customFormat="true" ht="20" customHeight="true" spans="1:200">
      <c r="A174" s="53">
        <v>171</v>
      </c>
      <c r="B174" s="54"/>
      <c r="C174" s="56" t="s">
        <v>23</v>
      </c>
      <c r="D174" s="57">
        <v>22.4</v>
      </c>
      <c r="E174" s="21">
        <v>3500</v>
      </c>
      <c r="F174" s="56">
        <v>1</v>
      </c>
      <c r="G174" s="65">
        <f t="shared" si="18"/>
        <v>3.5</v>
      </c>
      <c r="H174" s="66">
        <f t="shared" si="19"/>
        <v>156.25</v>
      </c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</row>
    <row r="175" s="42" customFormat="true" ht="20" customHeight="true" spans="1:200">
      <c r="A175" s="53">
        <v>172</v>
      </c>
      <c r="B175" s="54"/>
      <c r="C175" s="56" t="s">
        <v>24</v>
      </c>
      <c r="D175" s="57">
        <v>22.4</v>
      </c>
      <c r="E175" s="21">
        <v>3500</v>
      </c>
      <c r="F175" s="56">
        <v>1</v>
      </c>
      <c r="G175" s="65">
        <f t="shared" si="18"/>
        <v>3.5</v>
      </c>
      <c r="H175" s="66">
        <f t="shared" si="19"/>
        <v>156.25</v>
      </c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</row>
    <row r="176" s="42" customFormat="true" ht="20" customHeight="true" spans="1:200">
      <c r="A176" s="53">
        <v>173</v>
      </c>
      <c r="B176" s="54"/>
      <c r="C176" s="56" t="s">
        <v>39</v>
      </c>
      <c r="D176" s="57">
        <v>22.4</v>
      </c>
      <c r="E176" s="21">
        <v>3500</v>
      </c>
      <c r="F176" s="56">
        <v>1</v>
      </c>
      <c r="G176" s="65">
        <f t="shared" si="18"/>
        <v>3.5</v>
      </c>
      <c r="H176" s="66">
        <f t="shared" si="19"/>
        <v>156.25</v>
      </c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</row>
    <row r="177" s="42" customFormat="true" ht="20" customHeight="true" spans="1:200">
      <c r="A177" s="53">
        <v>174</v>
      </c>
      <c r="B177" s="54"/>
      <c r="C177" s="56" t="s">
        <v>39</v>
      </c>
      <c r="D177" s="57">
        <v>22.4</v>
      </c>
      <c r="E177" s="21">
        <v>3500</v>
      </c>
      <c r="F177" s="56">
        <v>1</v>
      </c>
      <c r="G177" s="65">
        <f t="shared" si="18"/>
        <v>3.5</v>
      </c>
      <c r="H177" s="66">
        <f t="shared" si="19"/>
        <v>156.25</v>
      </c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</row>
    <row r="178" s="42" customFormat="true" ht="20" customHeight="true" spans="1:200">
      <c r="A178" s="53">
        <v>175</v>
      </c>
      <c r="B178" s="54"/>
      <c r="C178" s="56" t="s">
        <v>26</v>
      </c>
      <c r="D178" s="57">
        <v>45.9</v>
      </c>
      <c r="E178" s="21">
        <v>12000</v>
      </c>
      <c r="F178" s="56">
        <v>1</v>
      </c>
      <c r="G178" s="65">
        <f t="shared" si="18"/>
        <v>12</v>
      </c>
      <c r="H178" s="66">
        <f t="shared" si="19"/>
        <v>261.437908496732</v>
      </c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</row>
    <row r="179" s="42" customFormat="true" ht="20" customHeight="true" spans="1:200">
      <c r="A179" s="53">
        <v>176</v>
      </c>
      <c r="B179" s="54"/>
      <c r="C179" s="56" t="s">
        <v>32</v>
      </c>
      <c r="D179" s="57">
        <v>45.7</v>
      </c>
      <c r="E179" s="21">
        <v>12000</v>
      </c>
      <c r="F179" s="56">
        <v>1</v>
      </c>
      <c r="G179" s="65">
        <f t="shared" si="18"/>
        <v>12</v>
      </c>
      <c r="H179" s="66">
        <f t="shared" si="19"/>
        <v>262.582056892779</v>
      </c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</row>
    <row r="180" s="42" customFormat="true" ht="20" customHeight="true" spans="1:200">
      <c r="A180" s="53">
        <v>177</v>
      </c>
      <c r="B180" s="54"/>
      <c r="C180" s="56" t="s">
        <v>28</v>
      </c>
      <c r="D180" s="57">
        <v>29.4</v>
      </c>
      <c r="E180" s="21">
        <v>5000</v>
      </c>
      <c r="F180" s="56">
        <v>1</v>
      </c>
      <c r="G180" s="65">
        <f t="shared" si="18"/>
        <v>5</v>
      </c>
      <c r="H180" s="66">
        <f t="shared" si="19"/>
        <v>170.068027210884</v>
      </c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</row>
    <row r="181" s="42" customFormat="true" ht="20" customHeight="true" spans="1:200">
      <c r="A181" s="53">
        <v>178</v>
      </c>
      <c r="B181" s="54"/>
      <c r="C181" s="56" t="s">
        <v>41</v>
      </c>
      <c r="D181" s="57">
        <v>16.6</v>
      </c>
      <c r="E181" s="21">
        <v>3500</v>
      </c>
      <c r="F181" s="56">
        <v>1</v>
      </c>
      <c r="G181" s="65">
        <f t="shared" si="18"/>
        <v>3.5</v>
      </c>
      <c r="H181" s="66">
        <f t="shared" si="19"/>
        <v>210.843373493976</v>
      </c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</row>
    <row r="182" s="42" customFormat="true" ht="20" customHeight="true" spans="1:200">
      <c r="A182" s="53">
        <v>179</v>
      </c>
      <c r="B182" s="54"/>
      <c r="C182" s="56" t="s">
        <v>29</v>
      </c>
      <c r="D182" s="57">
        <v>11.1</v>
      </c>
      <c r="E182" s="21">
        <v>2600</v>
      </c>
      <c r="F182" s="56">
        <v>1</v>
      </c>
      <c r="G182" s="65">
        <f t="shared" si="18"/>
        <v>2.6</v>
      </c>
      <c r="H182" s="66">
        <f t="shared" si="19"/>
        <v>234.234234234234</v>
      </c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</row>
    <row r="183" s="42" customFormat="true" ht="20" customHeight="true" spans="1:200">
      <c r="A183" s="53">
        <v>180</v>
      </c>
      <c r="B183" s="54"/>
      <c r="C183" s="56" t="s">
        <v>29</v>
      </c>
      <c r="D183" s="57">
        <v>11.1</v>
      </c>
      <c r="E183" s="21">
        <v>2600</v>
      </c>
      <c r="F183" s="56">
        <v>1</v>
      </c>
      <c r="G183" s="65">
        <f t="shared" ref="G183:G192" si="20">E183/1000*F183</f>
        <v>2.6</v>
      </c>
      <c r="H183" s="66">
        <f t="shared" ref="H183:H192" si="21">G183*1000/D183</f>
        <v>234.234234234234</v>
      </c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</row>
    <row r="184" s="42" customFormat="true" ht="20" customHeight="true" spans="1:200">
      <c r="A184" s="53">
        <v>181</v>
      </c>
      <c r="B184" s="54"/>
      <c r="C184" s="56" t="s">
        <v>41</v>
      </c>
      <c r="D184" s="57">
        <v>10.7</v>
      </c>
      <c r="E184" s="21">
        <v>2600</v>
      </c>
      <c r="F184" s="56">
        <v>1</v>
      </c>
      <c r="G184" s="65">
        <f t="shared" si="20"/>
        <v>2.6</v>
      </c>
      <c r="H184" s="66">
        <f t="shared" si="21"/>
        <v>242.990654205607</v>
      </c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</row>
    <row r="185" s="42" customFormat="true" ht="20" customHeight="true" spans="1:200">
      <c r="A185" s="53">
        <v>182</v>
      </c>
      <c r="B185" s="54"/>
      <c r="C185" s="56" t="s">
        <v>41</v>
      </c>
      <c r="D185" s="57">
        <v>10</v>
      </c>
      <c r="E185" s="21">
        <v>2600</v>
      </c>
      <c r="F185" s="56">
        <v>1</v>
      </c>
      <c r="G185" s="65">
        <f t="shared" si="20"/>
        <v>2.6</v>
      </c>
      <c r="H185" s="66">
        <f t="shared" si="21"/>
        <v>260</v>
      </c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</row>
    <row r="186" s="42" customFormat="true" ht="20" customHeight="true" spans="1:200">
      <c r="A186" s="53">
        <v>183</v>
      </c>
      <c r="B186" s="54"/>
      <c r="C186" s="56" t="s">
        <v>41</v>
      </c>
      <c r="D186" s="57">
        <v>9.4</v>
      </c>
      <c r="E186" s="21">
        <v>2600</v>
      </c>
      <c r="F186" s="56">
        <v>1</v>
      </c>
      <c r="G186" s="65">
        <f t="shared" si="20"/>
        <v>2.6</v>
      </c>
      <c r="H186" s="66">
        <f t="shared" si="21"/>
        <v>276.595744680851</v>
      </c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</row>
    <row r="187" s="42" customFormat="true" ht="20" customHeight="true" spans="1:200">
      <c r="A187" s="53">
        <v>184</v>
      </c>
      <c r="B187" s="54"/>
      <c r="C187" s="56" t="s">
        <v>41</v>
      </c>
      <c r="D187" s="57">
        <v>9.4</v>
      </c>
      <c r="E187" s="21">
        <v>2600</v>
      </c>
      <c r="F187" s="56">
        <v>1</v>
      </c>
      <c r="G187" s="65">
        <f t="shared" si="20"/>
        <v>2.6</v>
      </c>
      <c r="H187" s="66">
        <f t="shared" si="21"/>
        <v>276.595744680851</v>
      </c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</row>
    <row r="188" s="42" customFormat="true" ht="20" customHeight="true" spans="1:200">
      <c r="A188" s="53">
        <v>185</v>
      </c>
      <c r="B188" s="54"/>
      <c r="C188" s="56" t="s">
        <v>41</v>
      </c>
      <c r="D188" s="57">
        <v>9.4</v>
      </c>
      <c r="E188" s="21">
        <v>2600</v>
      </c>
      <c r="F188" s="56">
        <v>1</v>
      </c>
      <c r="G188" s="65">
        <f t="shared" si="20"/>
        <v>2.6</v>
      </c>
      <c r="H188" s="66">
        <f t="shared" si="21"/>
        <v>276.595744680851</v>
      </c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</row>
    <row r="189" s="42" customFormat="true" ht="20" customHeight="true" spans="1:200">
      <c r="A189" s="53">
        <v>186</v>
      </c>
      <c r="B189" s="54"/>
      <c r="C189" s="56" t="s">
        <v>41</v>
      </c>
      <c r="D189" s="57">
        <v>9.4</v>
      </c>
      <c r="E189" s="21">
        <v>2600</v>
      </c>
      <c r="F189" s="56">
        <v>1</v>
      </c>
      <c r="G189" s="65">
        <f t="shared" si="20"/>
        <v>2.6</v>
      </c>
      <c r="H189" s="66">
        <f t="shared" si="21"/>
        <v>276.595744680851</v>
      </c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</row>
    <row r="190" s="42" customFormat="true" ht="20" customHeight="true" spans="1:200">
      <c r="A190" s="53">
        <v>187</v>
      </c>
      <c r="B190" s="54"/>
      <c r="C190" s="56" t="s">
        <v>41</v>
      </c>
      <c r="D190" s="57">
        <v>9.4</v>
      </c>
      <c r="E190" s="21">
        <v>2600</v>
      </c>
      <c r="F190" s="56">
        <v>1</v>
      </c>
      <c r="G190" s="65">
        <f t="shared" si="20"/>
        <v>2.6</v>
      </c>
      <c r="H190" s="66">
        <f t="shared" si="21"/>
        <v>276.595744680851</v>
      </c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</row>
    <row r="191" s="42" customFormat="true" ht="20" customHeight="true" spans="1:200">
      <c r="A191" s="53">
        <v>188</v>
      </c>
      <c r="B191" s="54"/>
      <c r="C191" s="56" t="s">
        <v>41</v>
      </c>
      <c r="D191" s="57">
        <v>9.4</v>
      </c>
      <c r="E191" s="21">
        <v>2600</v>
      </c>
      <c r="F191" s="56">
        <v>1</v>
      </c>
      <c r="G191" s="65">
        <f t="shared" si="20"/>
        <v>2.6</v>
      </c>
      <c r="H191" s="66">
        <f t="shared" si="21"/>
        <v>276.595744680851</v>
      </c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</row>
    <row r="192" s="42" customFormat="true" ht="20" customHeight="true" spans="1:200">
      <c r="A192" s="53">
        <v>189</v>
      </c>
      <c r="B192" s="54"/>
      <c r="C192" s="56" t="s">
        <v>41</v>
      </c>
      <c r="D192" s="57">
        <v>9.4</v>
      </c>
      <c r="E192" s="21">
        <v>2600</v>
      </c>
      <c r="F192" s="56">
        <v>1</v>
      </c>
      <c r="G192" s="65">
        <f t="shared" si="20"/>
        <v>2.6</v>
      </c>
      <c r="H192" s="66">
        <f t="shared" si="21"/>
        <v>276.595744680851</v>
      </c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</row>
    <row r="193" s="42" customFormat="true" ht="20" customHeight="true" spans="1:200">
      <c r="A193" s="53">
        <v>190</v>
      </c>
      <c r="B193" s="54"/>
      <c r="C193" s="56" t="s">
        <v>33</v>
      </c>
      <c r="D193" s="57">
        <v>34.3</v>
      </c>
      <c r="E193" s="21">
        <v>7200</v>
      </c>
      <c r="F193" s="56">
        <v>1</v>
      </c>
      <c r="G193" s="65">
        <f t="shared" ref="G193:G209" si="22">E193/1000*F193</f>
        <v>7.2</v>
      </c>
      <c r="H193" s="66">
        <f t="shared" ref="H193:H209" si="23">G193*1000/D193</f>
        <v>209.912536443149</v>
      </c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</row>
    <row r="194" s="42" customFormat="true" ht="20" customHeight="true" spans="1:200">
      <c r="A194" s="53">
        <v>191</v>
      </c>
      <c r="B194" s="54"/>
      <c r="C194" s="56" t="s">
        <v>34</v>
      </c>
      <c r="D194" s="57">
        <v>73.2</v>
      </c>
      <c r="E194" s="21">
        <v>12000</v>
      </c>
      <c r="F194" s="56">
        <v>1</v>
      </c>
      <c r="G194" s="65">
        <f t="shared" si="22"/>
        <v>12</v>
      </c>
      <c r="H194" s="66">
        <f t="shared" si="23"/>
        <v>163.934426229508</v>
      </c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</row>
    <row r="195" s="42" customFormat="true" ht="20" customHeight="true" spans="1:200">
      <c r="A195" s="53">
        <v>192</v>
      </c>
      <c r="B195" s="54"/>
      <c r="C195" s="56" t="s">
        <v>34</v>
      </c>
      <c r="D195" s="57">
        <v>68</v>
      </c>
      <c r="E195" s="21">
        <v>12000</v>
      </c>
      <c r="F195" s="56">
        <v>1</v>
      </c>
      <c r="G195" s="65">
        <f t="shared" si="22"/>
        <v>12</v>
      </c>
      <c r="H195" s="66">
        <f t="shared" si="23"/>
        <v>176.470588235294</v>
      </c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</row>
    <row r="196" s="42" customFormat="true" ht="20" customHeight="true" spans="1:200">
      <c r="A196" s="53">
        <v>193</v>
      </c>
      <c r="B196" s="54"/>
      <c r="C196" s="56" t="s">
        <v>33</v>
      </c>
      <c r="D196" s="57">
        <v>34.3</v>
      </c>
      <c r="E196" s="21">
        <v>7200</v>
      </c>
      <c r="F196" s="56">
        <v>1</v>
      </c>
      <c r="G196" s="65">
        <f t="shared" si="22"/>
        <v>7.2</v>
      </c>
      <c r="H196" s="66">
        <f t="shared" si="23"/>
        <v>209.912536443149</v>
      </c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</row>
    <row r="197" s="42" customFormat="true" ht="20" customHeight="true" spans="1:200">
      <c r="A197" s="53">
        <v>194</v>
      </c>
      <c r="B197" s="54"/>
      <c r="C197" s="56" t="s">
        <v>33</v>
      </c>
      <c r="D197" s="57">
        <v>34.3</v>
      </c>
      <c r="E197" s="21">
        <v>7200</v>
      </c>
      <c r="F197" s="56">
        <v>1</v>
      </c>
      <c r="G197" s="65">
        <f t="shared" si="22"/>
        <v>7.2</v>
      </c>
      <c r="H197" s="66">
        <f t="shared" si="23"/>
        <v>209.912536443149</v>
      </c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</row>
    <row r="198" s="42" customFormat="true" ht="20" customHeight="true" spans="1:200">
      <c r="A198" s="53">
        <v>195</v>
      </c>
      <c r="B198" s="54"/>
      <c r="C198" s="56" t="s">
        <v>34</v>
      </c>
      <c r="D198" s="57">
        <v>67.9</v>
      </c>
      <c r="E198" s="21">
        <v>12000</v>
      </c>
      <c r="F198" s="56">
        <v>1</v>
      </c>
      <c r="G198" s="65">
        <f t="shared" si="22"/>
        <v>12</v>
      </c>
      <c r="H198" s="66">
        <f t="shared" si="23"/>
        <v>176.730486008837</v>
      </c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</row>
    <row r="199" s="42" customFormat="true" ht="20" customHeight="true" spans="1:200">
      <c r="A199" s="53">
        <v>196</v>
      </c>
      <c r="B199" s="54"/>
      <c r="C199" s="56" t="s">
        <v>44</v>
      </c>
      <c r="D199" s="57">
        <v>108.5</v>
      </c>
      <c r="E199" s="21">
        <v>12000</v>
      </c>
      <c r="F199" s="56">
        <v>2</v>
      </c>
      <c r="G199" s="65">
        <f t="shared" si="22"/>
        <v>24</v>
      </c>
      <c r="H199" s="66">
        <f t="shared" si="23"/>
        <v>221.198156682028</v>
      </c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</row>
    <row r="200" s="42" customFormat="true" ht="20" customHeight="true" spans="1:200">
      <c r="A200" s="53">
        <v>197</v>
      </c>
      <c r="B200" s="54"/>
      <c r="C200" s="56" t="s">
        <v>35</v>
      </c>
      <c r="D200" s="57">
        <v>41.9</v>
      </c>
      <c r="E200" s="21">
        <v>12000</v>
      </c>
      <c r="F200" s="56">
        <v>1</v>
      </c>
      <c r="G200" s="65">
        <f t="shared" si="22"/>
        <v>12</v>
      </c>
      <c r="H200" s="66">
        <f t="shared" si="23"/>
        <v>286.396181384248</v>
      </c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</row>
    <row r="201" s="42" customFormat="true" ht="20" customHeight="true" spans="1:200">
      <c r="A201" s="53">
        <v>198</v>
      </c>
      <c r="B201" s="54"/>
      <c r="C201" s="56" t="s">
        <v>45</v>
      </c>
      <c r="D201" s="57">
        <v>43.6</v>
      </c>
      <c r="E201" s="21">
        <v>12000</v>
      </c>
      <c r="F201" s="56">
        <v>1</v>
      </c>
      <c r="G201" s="65">
        <f t="shared" si="22"/>
        <v>12</v>
      </c>
      <c r="H201" s="66">
        <f t="shared" si="23"/>
        <v>275.229357798165</v>
      </c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</row>
    <row r="202" s="42" customFormat="true" ht="20" customHeight="true" spans="1:200">
      <c r="A202" s="53">
        <v>199</v>
      </c>
      <c r="B202" s="54"/>
      <c r="C202" s="56" t="s">
        <v>37</v>
      </c>
      <c r="D202" s="57">
        <v>152.7</v>
      </c>
      <c r="E202" s="21">
        <v>12000</v>
      </c>
      <c r="F202" s="56">
        <v>2</v>
      </c>
      <c r="G202" s="65">
        <f t="shared" si="22"/>
        <v>24</v>
      </c>
      <c r="H202" s="66">
        <f t="shared" si="23"/>
        <v>157.170923379175</v>
      </c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</row>
    <row r="203" s="42" customFormat="true" ht="20" customHeight="true" spans="1:200">
      <c r="A203" s="53">
        <v>200</v>
      </c>
      <c r="B203" s="54" t="s">
        <v>46</v>
      </c>
      <c r="C203" s="56" t="s">
        <v>27</v>
      </c>
      <c r="D203" s="57">
        <v>22.4</v>
      </c>
      <c r="E203" s="21">
        <v>3500</v>
      </c>
      <c r="F203" s="56">
        <v>1</v>
      </c>
      <c r="G203" s="65">
        <f t="shared" si="22"/>
        <v>3.5</v>
      </c>
      <c r="H203" s="66">
        <f t="shared" si="23"/>
        <v>156.25</v>
      </c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</row>
    <row r="204" s="42" customFormat="true" ht="20" customHeight="true" spans="1:200">
      <c r="A204" s="53">
        <v>201</v>
      </c>
      <c r="B204" s="54"/>
      <c r="C204" s="56" t="s">
        <v>25</v>
      </c>
      <c r="D204" s="57">
        <v>18.4</v>
      </c>
      <c r="E204" s="21">
        <v>3500</v>
      </c>
      <c r="F204" s="56">
        <v>1</v>
      </c>
      <c r="G204" s="65">
        <f t="shared" si="22"/>
        <v>3.5</v>
      </c>
      <c r="H204" s="66">
        <f t="shared" si="23"/>
        <v>190.217391304348</v>
      </c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</row>
    <row r="205" s="42" customFormat="true" ht="20" customHeight="true" spans="1:200">
      <c r="A205" s="53">
        <v>202</v>
      </c>
      <c r="B205" s="54"/>
      <c r="C205" s="56" t="s">
        <v>39</v>
      </c>
      <c r="D205" s="57">
        <v>22.3</v>
      </c>
      <c r="E205" s="21">
        <v>3500</v>
      </c>
      <c r="F205" s="56">
        <v>1</v>
      </c>
      <c r="G205" s="65">
        <f t="shared" si="22"/>
        <v>3.5</v>
      </c>
      <c r="H205" s="66">
        <f t="shared" si="23"/>
        <v>156.95067264574</v>
      </c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</row>
    <row r="206" s="42" customFormat="true" ht="20" customHeight="true" spans="1:200">
      <c r="A206" s="53">
        <v>203</v>
      </c>
      <c r="B206" s="54"/>
      <c r="C206" s="56" t="s">
        <v>39</v>
      </c>
      <c r="D206" s="57">
        <v>22.3</v>
      </c>
      <c r="E206" s="21">
        <v>3500</v>
      </c>
      <c r="F206" s="56">
        <v>1</v>
      </c>
      <c r="G206" s="65">
        <f t="shared" si="22"/>
        <v>3.5</v>
      </c>
      <c r="H206" s="66">
        <f t="shared" si="23"/>
        <v>156.95067264574</v>
      </c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</row>
    <row r="207" s="42" customFormat="true" ht="20" customHeight="true" spans="1:200">
      <c r="A207" s="53">
        <v>204</v>
      </c>
      <c r="B207" s="54"/>
      <c r="C207" s="56" t="s">
        <v>26</v>
      </c>
      <c r="D207" s="57">
        <v>45.6</v>
      </c>
      <c r="E207" s="21">
        <v>12000</v>
      </c>
      <c r="F207" s="56">
        <v>1</v>
      </c>
      <c r="G207" s="65">
        <f t="shared" si="22"/>
        <v>12</v>
      </c>
      <c r="H207" s="66">
        <f t="shared" si="23"/>
        <v>263.157894736842</v>
      </c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</row>
    <row r="208" s="42" customFormat="true" ht="20" customHeight="true" spans="1:200">
      <c r="A208" s="53">
        <v>205</v>
      </c>
      <c r="B208" s="54"/>
      <c r="C208" s="56" t="s">
        <v>32</v>
      </c>
      <c r="D208" s="57">
        <v>45.6</v>
      </c>
      <c r="E208" s="21">
        <v>12000</v>
      </c>
      <c r="F208" s="56">
        <v>1</v>
      </c>
      <c r="G208" s="65">
        <f t="shared" si="22"/>
        <v>12</v>
      </c>
      <c r="H208" s="66">
        <f t="shared" si="23"/>
        <v>263.157894736842</v>
      </c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</row>
    <row r="209" s="42" customFormat="true" ht="20" customHeight="true" spans="1:200">
      <c r="A209" s="53">
        <v>206</v>
      </c>
      <c r="B209" s="54"/>
      <c r="C209" s="56" t="s">
        <v>28</v>
      </c>
      <c r="D209" s="57">
        <v>45.8</v>
      </c>
      <c r="E209" s="21">
        <v>7200</v>
      </c>
      <c r="F209" s="56">
        <v>1</v>
      </c>
      <c r="G209" s="65">
        <f t="shared" si="22"/>
        <v>7.2</v>
      </c>
      <c r="H209" s="66">
        <f t="shared" si="23"/>
        <v>157.205240174672</v>
      </c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</row>
    <row r="210" s="42" customFormat="true" ht="20" customHeight="true" spans="1:200">
      <c r="A210" s="53">
        <v>207</v>
      </c>
      <c r="B210" s="54"/>
      <c r="C210" s="56" t="s">
        <v>40</v>
      </c>
      <c r="D210" s="57">
        <v>22.4</v>
      </c>
      <c r="E210" s="21">
        <v>3500</v>
      </c>
      <c r="F210" s="56">
        <v>1</v>
      </c>
      <c r="G210" s="65">
        <f t="shared" ref="G210:G231" si="24">E210/1000*F210</f>
        <v>3.5</v>
      </c>
      <c r="H210" s="66">
        <f t="shared" ref="H210:H230" si="25">G210*1000/D210</f>
        <v>156.25</v>
      </c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</row>
    <row r="211" s="42" customFormat="true" ht="20" customHeight="true" spans="1:200">
      <c r="A211" s="53">
        <v>208</v>
      </c>
      <c r="B211" s="54"/>
      <c r="C211" s="56" t="s">
        <v>40</v>
      </c>
      <c r="D211" s="57">
        <v>21.6</v>
      </c>
      <c r="E211" s="21">
        <v>3500</v>
      </c>
      <c r="F211" s="56">
        <v>1</v>
      </c>
      <c r="G211" s="65">
        <f t="shared" si="24"/>
        <v>3.5</v>
      </c>
      <c r="H211" s="66">
        <f t="shared" si="25"/>
        <v>162.037037037037</v>
      </c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</row>
    <row r="212" s="42" customFormat="true" ht="20" customHeight="true" spans="1:200">
      <c r="A212" s="53">
        <v>209</v>
      </c>
      <c r="B212" s="54"/>
      <c r="C212" s="56" t="s">
        <v>19</v>
      </c>
      <c r="D212" s="57">
        <v>22.4</v>
      </c>
      <c r="E212" s="21">
        <v>3500</v>
      </c>
      <c r="F212" s="56">
        <v>1</v>
      </c>
      <c r="G212" s="65">
        <f t="shared" si="24"/>
        <v>3.5</v>
      </c>
      <c r="H212" s="66">
        <f t="shared" si="25"/>
        <v>156.25</v>
      </c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</row>
    <row r="213" s="42" customFormat="true" ht="20" customHeight="true" spans="1:200">
      <c r="A213" s="53">
        <v>210</v>
      </c>
      <c r="B213" s="54"/>
      <c r="C213" s="56" t="s">
        <v>19</v>
      </c>
      <c r="D213" s="57">
        <v>22.4</v>
      </c>
      <c r="E213" s="21">
        <v>3500</v>
      </c>
      <c r="F213" s="56">
        <v>1</v>
      </c>
      <c r="G213" s="65">
        <f t="shared" si="24"/>
        <v>3.5</v>
      </c>
      <c r="H213" s="66">
        <f t="shared" si="25"/>
        <v>156.25</v>
      </c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</row>
    <row r="214" s="42" customFormat="true" ht="20" customHeight="true" spans="1:200">
      <c r="A214" s="53">
        <v>211</v>
      </c>
      <c r="B214" s="54"/>
      <c r="C214" s="56" t="s">
        <v>19</v>
      </c>
      <c r="D214" s="57">
        <v>22.4</v>
      </c>
      <c r="E214" s="21">
        <v>3500</v>
      </c>
      <c r="F214" s="56">
        <v>1</v>
      </c>
      <c r="G214" s="65">
        <f t="shared" si="24"/>
        <v>3.5</v>
      </c>
      <c r="H214" s="66">
        <f t="shared" si="25"/>
        <v>156.25</v>
      </c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</row>
    <row r="215" s="42" customFormat="true" ht="20" customHeight="true" spans="1:200">
      <c r="A215" s="53">
        <v>212</v>
      </c>
      <c r="B215" s="54"/>
      <c r="C215" s="56" t="s">
        <v>19</v>
      </c>
      <c r="D215" s="57">
        <v>21.6</v>
      </c>
      <c r="E215" s="21">
        <v>3500</v>
      </c>
      <c r="F215" s="56">
        <v>1</v>
      </c>
      <c r="G215" s="65">
        <f t="shared" si="24"/>
        <v>3.5</v>
      </c>
      <c r="H215" s="66">
        <f t="shared" si="25"/>
        <v>162.037037037037</v>
      </c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</row>
    <row r="216" s="42" customFormat="true" ht="20" customHeight="true" spans="1:200">
      <c r="A216" s="53">
        <v>213</v>
      </c>
      <c r="B216" s="54"/>
      <c r="C216" s="56" t="s">
        <v>19</v>
      </c>
      <c r="D216" s="57">
        <v>22.4</v>
      </c>
      <c r="E216" s="21">
        <v>3500</v>
      </c>
      <c r="F216" s="56">
        <v>1</v>
      </c>
      <c r="G216" s="65">
        <f t="shared" si="24"/>
        <v>3.5</v>
      </c>
      <c r="H216" s="66">
        <f t="shared" si="25"/>
        <v>156.25</v>
      </c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</row>
    <row r="217" s="42" customFormat="true" ht="20" customHeight="true" spans="1:200">
      <c r="A217" s="53">
        <v>214</v>
      </c>
      <c r="B217" s="54"/>
      <c r="C217" s="56" t="s">
        <v>43</v>
      </c>
      <c r="D217" s="57">
        <v>32.4</v>
      </c>
      <c r="E217" s="21">
        <v>7200</v>
      </c>
      <c r="F217" s="56">
        <v>1</v>
      </c>
      <c r="G217" s="65">
        <f t="shared" si="24"/>
        <v>7.2</v>
      </c>
      <c r="H217" s="66">
        <f t="shared" si="25"/>
        <v>222.222222222222</v>
      </c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</row>
    <row r="218" s="42" customFormat="true" ht="20" customHeight="true" spans="1:200">
      <c r="A218" s="53">
        <v>215</v>
      </c>
      <c r="B218" s="54"/>
      <c r="C218" s="56" t="s">
        <v>33</v>
      </c>
      <c r="D218" s="57">
        <v>34.4</v>
      </c>
      <c r="E218" s="21">
        <v>7200</v>
      </c>
      <c r="F218" s="56">
        <v>1</v>
      </c>
      <c r="G218" s="65">
        <f t="shared" si="24"/>
        <v>7.2</v>
      </c>
      <c r="H218" s="66">
        <f t="shared" si="25"/>
        <v>209.302325581395</v>
      </c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</row>
    <row r="219" s="42" customFormat="true" ht="20" customHeight="true" spans="1:200">
      <c r="A219" s="53">
        <v>216</v>
      </c>
      <c r="B219" s="54"/>
      <c r="C219" s="56" t="s">
        <v>34</v>
      </c>
      <c r="D219" s="57">
        <v>70.2</v>
      </c>
      <c r="E219" s="21">
        <v>12000</v>
      </c>
      <c r="F219" s="56">
        <v>1</v>
      </c>
      <c r="G219" s="65">
        <f t="shared" si="24"/>
        <v>12</v>
      </c>
      <c r="H219" s="66">
        <f t="shared" si="25"/>
        <v>170.940170940171</v>
      </c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</row>
    <row r="220" s="42" customFormat="true" ht="20" customHeight="true" spans="1:200">
      <c r="A220" s="53">
        <v>217</v>
      </c>
      <c r="B220" s="54"/>
      <c r="C220" s="56" t="s">
        <v>34</v>
      </c>
      <c r="D220" s="57">
        <v>70.2</v>
      </c>
      <c r="E220" s="21">
        <v>12000</v>
      </c>
      <c r="F220" s="56">
        <v>1</v>
      </c>
      <c r="G220" s="65">
        <f t="shared" si="24"/>
        <v>12</v>
      </c>
      <c r="H220" s="66">
        <f t="shared" si="25"/>
        <v>170.940170940171</v>
      </c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</row>
    <row r="221" s="42" customFormat="true" ht="20" customHeight="true" spans="1:200">
      <c r="A221" s="53">
        <v>218</v>
      </c>
      <c r="B221" s="54"/>
      <c r="C221" s="56" t="s">
        <v>33</v>
      </c>
      <c r="D221" s="57">
        <v>34.1</v>
      </c>
      <c r="E221" s="21">
        <v>7200</v>
      </c>
      <c r="F221" s="56">
        <v>1</v>
      </c>
      <c r="G221" s="65">
        <f t="shared" si="24"/>
        <v>7.2</v>
      </c>
      <c r="H221" s="66">
        <f t="shared" si="25"/>
        <v>211.143695014663</v>
      </c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</row>
    <row r="222" s="42" customFormat="true" ht="20" customHeight="true" spans="1:200">
      <c r="A222" s="53">
        <v>219</v>
      </c>
      <c r="B222" s="54"/>
      <c r="C222" s="56" t="s">
        <v>33</v>
      </c>
      <c r="D222" s="57">
        <v>34.1</v>
      </c>
      <c r="E222" s="21">
        <v>7200</v>
      </c>
      <c r="F222" s="56">
        <v>1</v>
      </c>
      <c r="G222" s="65">
        <f t="shared" si="24"/>
        <v>7.2</v>
      </c>
      <c r="H222" s="66">
        <f t="shared" si="25"/>
        <v>211.143695014663</v>
      </c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</row>
    <row r="223" s="42" customFormat="true" ht="20" customHeight="true" spans="1:200">
      <c r="A223" s="53">
        <v>220</v>
      </c>
      <c r="B223" s="54"/>
      <c r="C223" s="56" t="s">
        <v>34</v>
      </c>
      <c r="D223" s="57">
        <v>68.7</v>
      </c>
      <c r="E223" s="21">
        <v>12000</v>
      </c>
      <c r="F223" s="56">
        <v>1</v>
      </c>
      <c r="G223" s="65">
        <f t="shared" si="24"/>
        <v>12</v>
      </c>
      <c r="H223" s="66">
        <f t="shared" si="25"/>
        <v>174.672489082969</v>
      </c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</row>
    <row r="224" s="42" customFormat="true" ht="20" customHeight="true" spans="1:200">
      <c r="A224" s="53">
        <v>221</v>
      </c>
      <c r="B224" s="54"/>
      <c r="C224" s="56" t="s">
        <v>34</v>
      </c>
      <c r="D224" s="57">
        <v>74.1</v>
      </c>
      <c r="E224" s="21">
        <v>12000</v>
      </c>
      <c r="F224" s="56">
        <v>1</v>
      </c>
      <c r="G224" s="65">
        <f t="shared" si="24"/>
        <v>12</v>
      </c>
      <c r="H224" s="66">
        <f t="shared" si="25"/>
        <v>161.943319838057</v>
      </c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</row>
    <row r="225" s="42" customFormat="true" ht="20" customHeight="true" spans="1:200">
      <c r="A225" s="53">
        <v>222</v>
      </c>
      <c r="B225" s="54"/>
      <c r="C225" s="56" t="s">
        <v>33</v>
      </c>
      <c r="D225" s="57">
        <v>34.3</v>
      </c>
      <c r="E225" s="21">
        <v>7200</v>
      </c>
      <c r="F225" s="56">
        <v>1</v>
      </c>
      <c r="G225" s="65">
        <f t="shared" si="24"/>
        <v>7.2</v>
      </c>
      <c r="H225" s="66">
        <f t="shared" si="25"/>
        <v>209.912536443149</v>
      </c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</row>
    <row r="226" s="42" customFormat="true" ht="20" customHeight="true" spans="1:200">
      <c r="A226" s="53">
        <v>223</v>
      </c>
      <c r="B226" s="54"/>
      <c r="C226" s="56" t="s">
        <v>29</v>
      </c>
      <c r="D226" s="57">
        <v>11.1</v>
      </c>
      <c r="E226" s="21">
        <v>2600</v>
      </c>
      <c r="F226" s="56">
        <v>1</v>
      </c>
      <c r="G226" s="65">
        <f t="shared" si="24"/>
        <v>2.6</v>
      </c>
      <c r="H226" s="66">
        <f t="shared" si="25"/>
        <v>234.234234234234</v>
      </c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</row>
    <row r="227" s="42" customFormat="true" ht="20" customHeight="true" spans="1:200">
      <c r="A227" s="53">
        <v>224</v>
      </c>
      <c r="B227" s="54"/>
      <c r="C227" s="56" t="s">
        <v>29</v>
      </c>
      <c r="D227" s="57">
        <v>11.1</v>
      </c>
      <c r="E227" s="21">
        <v>2600</v>
      </c>
      <c r="F227" s="56">
        <v>1</v>
      </c>
      <c r="G227" s="65">
        <f t="shared" ref="G227:G240" si="26">E227/1000*F227</f>
        <v>2.6</v>
      </c>
      <c r="H227" s="66">
        <f t="shared" ref="H227:H240" si="27">G227*1000/D227</f>
        <v>234.234234234234</v>
      </c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</row>
    <row r="228" s="42" customFormat="true" ht="20" customHeight="true" spans="1:200">
      <c r="A228" s="53">
        <v>225</v>
      </c>
      <c r="B228" s="54"/>
      <c r="C228" s="56" t="s">
        <v>29</v>
      </c>
      <c r="D228" s="57">
        <v>11.1</v>
      </c>
      <c r="E228" s="21">
        <v>2600</v>
      </c>
      <c r="F228" s="56">
        <v>1</v>
      </c>
      <c r="G228" s="65">
        <f t="shared" si="26"/>
        <v>2.6</v>
      </c>
      <c r="H228" s="66">
        <f t="shared" si="27"/>
        <v>234.234234234234</v>
      </c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</row>
    <row r="229" s="42" customFormat="true" ht="20" customHeight="true" spans="1:200">
      <c r="A229" s="53">
        <v>226</v>
      </c>
      <c r="B229" s="54"/>
      <c r="C229" s="56" t="s">
        <v>29</v>
      </c>
      <c r="D229" s="57">
        <v>11</v>
      </c>
      <c r="E229" s="21">
        <v>2600</v>
      </c>
      <c r="F229" s="56">
        <v>1</v>
      </c>
      <c r="G229" s="65">
        <f t="shared" si="26"/>
        <v>2.6</v>
      </c>
      <c r="H229" s="66">
        <f t="shared" si="27"/>
        <v>236.363636363636</v>
      </c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</row>
    <row r="230" s="42" customFormat="true" ht="20" customHeight="true" spans="1:200">
      <c r="A230" s="53">
        <v>227</v>
      </c>
      <c r="B230" s="54"/>
      <c r="C230" s="56" t="s">
        <v>41</v>
      </c>
      <c r="D230" s="57">
        <v>9.4</v>
      </c>
      <c r="E230" s="21">
        <v>2600</v>
      </c>
      <c r="F230" s="56">
        <v>1</v>
      </c>
      <c r="G230" s="65">
        <f t="shared" si="26"/>
        <v>2.6</v>
      </c>
      <c r="H230" s="66">
        <f t="shared" si="27"/>
        <v>276.595744680851</v>
      </c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</row>
    <row r="231" s="42" customFormat="true" ht="20" customHeight="true" spans="1:200">
      <c r="A231" s="53">
        <v>228</v>
      </c>
      <c r="B231" s="54"/>
      <c r="C231" s="56" t="s">
        <v>41</v>
      </c>
      <c r="D231" s="57">
        <v>9.4</v>
      </c>
      <c r="E231" s="21">
        <v>2600</v>
      </c>
      <c r="F231" s="56">
        <v>1</v>
      </c>
      <c r="G231" s="65">
        <f t="shared" si="26"/>
        <v>2.6</v>
      </c>
      <c r="H231" s="66">
        <f t="shared" si="27"/>
        <v>276.595744680851</v>
      </c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</row>
    <row r="232" s="42" customFormat="true" ht="20" customHeight="true" spans="1:200">
      <c r="A232" s="53">
        <v>229</v>
      </c>
      <c r="B232" s="54"/>
      <c r="C232" s="56" t="s">
        <v>41</v>
      </c>
      <c r="D232" s="57">
        <v>9.4</v>
      </c>
      <c r="E232" s="21">
        <v>2600</v>
      </c>
      <c r="F232" s="56">
        <v>1</v>
      </c>
      <c r="G232" s="65">
        <f t="shared" si="26"/>
        <v>2.6</v>
      </c>
      <c r="H232" s="66">
        <f t="shared" si="27"/>
        <v>276.595744680851</v>
      </c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</row>
    <row r="233" s="42" customFormat="true" ht="20" customHeight="true" spans="1:200">
      <c r="A233" s="53">
        <v>230</v>
      </c>
      <c r="B233" s="54"/>
      <c r="C233" s="56" t="s">
        <v>41</v>
      </c>
      <c r="D233" s="57">
        <v>9.4</v>
      </c>
      <c r="E233" s="21">
        <v>2600</v>
      </c>
      <c r="F233" s="56">
        <v>1</v>
      </c>
      <c r="G233" s="65">
        <f t="shared" si="26"/>
        <v>2.6</v>
      </c>
      <c r="H233" s="66">
        <f t="shared" si="27"/>
        <v>276.595744680851</v>
      </c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</row>
    <row r="234" s="42" customFormat="true" ht="20" customHeight="true" spans="1:200">
      <c r="A234" s="53">
        <v>231</v>
      </c>
      <c r="B234" s="54"/>
      <c r="C234" s="56" t="s">
        <v>41</v>
      </c>
      <c r="D234" s="57">
        <v>9.4</v>
      </c>
      <c r="E234" s="21">
        <v>2600</v>
      </c>
      <c r="F234" s="56">
        <v>1</v>
      </c>
      <c r="G234" s="65">
        <f t="shared" si="26"/>
        <v>2.6</v>
      </c>
      <c r="H234" s="66">
        <f t="shared" si="27"/>
        <v>276.595744680851</v>
      </c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</row>
    <row r="235" s="42" customFormat="true" ht="20" customHeight="true" spans="1:200">
      <c r="A235" s="53">
        <v>232</v>
      </c>
      <c r="B235" s="54"/>
      <c r="C235" s="56" t="s">
        <v>41</v>
      </c>
      <c r="D235" s="57">
        <v>9.2</v>
      </c>
      <c r="E235" s="21">
        <v>2600</v>
      </c>
      <c r="F235" s="56">
        <v>1</v>
      </c>
      <c r="G235" s="65">
        <f t="shared" si="26"/>
        <v>2.6</v>
      </c>
      <c r="H235" s="66">
        <f t="shared" si="27"/>
        <v>282.608695652174</v>
      </c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</row>
    <row r="236" s="42" customFormat="true" ht="20" customHeight="true" spans="1:200">
      <c r="A236" s="53">
        <v>233</v>
      </c>
      <c r="B236" s="54"/>
      <c r="C236" s="56" t="s">
        <v>41</v>
      </c>
      <c r="D236" s="57">
        <v>9.7</v>
      </c>
      <c r="E236" s="21">
        <v>2600</v>
      </c>
      <c r="F236" s="56">
        <v>1</v>
      </c>
      <c r="G236" s="65">
        <f t="shared" si="26"/>
        <v>2.6</v>
      </c>
      <c r="H236" s="66">
        <f t="shared" si="27"/>
        <v>268.041237113402</v>
      </c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</row>
    <row r="237" s="42" customFormat="true" ht="20" customHeight="true" spans="1:200">
      <c r="A237" s="53">
        <v>234</v>
      </c>
      <c r="B237" s="54"/>
      <c r="C237" s="56" t="s">
        <v>41</v>
      </c>
      <c r="D237" s="57">
        <v>9.7</v>
      </c>
      <c r="E237" s="21">
        <v>2600</v>
      </c>
      <c r="F237" s="56">
        <v>1</v>
      </c>
      <c r="G237" s="65">
        <f t="shared" si="26"/>
        <v>2.6</v>
      </c>
      <c r="H237" s="66">
        <f t="shared" si="27"/>
        <v>268.041237113402</v>
      </c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</row>
    <row r="238" s="42" customFormat="true" ht="24" customHeight="true" spans="1:200">
      <c r="A238" s="53">
        <v>235</v>
      </c>
      <c r="B238" s="54"/>
      <c r="C238" s="56" t="s">
        <v>37</v>
      </c>
      <c r="D238" s="57">
        <v>286.2</v>
      </c>
      <c r="E238" s="21">
        <v>12500</v>
      </c>
      <c r="F238" s="56">
        <v>5</v>
      </c>
      <c r="G238" s="65">
        <f t="shared" si="26"/>
        <v>62.5</v>
      </c>
      <c r="H238" s="66">
        <f t="shared" si="27"/>
        <v>218.378756114605</v>
      </c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</row>
    <row r="239" s="42" customFormat="true" ht="24" customHeight="true" spans="1:200">
      <c r="A239" s="53">
        <v>236</v>
      </c>
      <c r="B239" s="54"/>
      <c r="C239" s="56" t="s">
        <v>36</v>
      </c>
      <c r="D239" s="57">
        <v>117.4</v>
      </c>
      <c r="E239" s="21">
        <v>12500</v>
      </c>
      <c r="F239" s="56">
        <v>2</v>
      </c>
      <c r="G239" s="65">
        <f t="shared" si="26"/>
        <v>25</v>
      </c>
      <c r="H239" s="66">
        <f t="shared" si="27"/>
        <v>212.947189097104</v>
      </c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</row>
    <row r="240" s="42" customFormat="true" ht="24" customHeight="true" spans="1:200">
      <c r="A240" s="53">
        <v>237</v>
      </c>
      <c r="B240" s="54"/>
      <c r="C240" s="56" t="s">
        <v>35</v>
      </c>
      <c r="D240" s="57">
        <v>142.9</v>
      </c>
      <c r="E240" s="21">
        <v>14000</v>
      </c>
      <c r="F240" s="56">
        <v>2</v>
      </c>
      <c r="G240" s="65">
        <f t="shared" si="26"/>
        <v>28</v>
      </c>
      <c r="H240" s="66">
        <f t="shared" si="27"/>
        <v>195.94121763471</v>
      </c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</row>
    <row r="241" s="42" customFormat="true" ht="20" customHeight="true" spans="1:200">
      <c r="A241" s="53">
        <v>238</v>
      </c>
      <c r="B241" s="54"/>
      <c r="C241" s="56" t="s">
        <v>24</v>
      </c>
      <c r="D241" s="57">
        <v>22.3</v>
      </c>
      <c r="E241" s="21">
        <v>3500</v>
      </c>
      <c r="F241" s="56">
        <v>1</v>
      </c>
      <c r="G241" s="65">
        <f t="shared" ref="G241:G260" si="28">E241/1000*F241</f>
        <v>3.5</v>
      </c>
      <c r="H241" s="66">
        <f t="shared" ref="H241:H258" si="29">G241*1000/D241</f>
        <v>156.95067264574</v>
      </c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</row>
    <row r="242" s="42" customFormat="true" ht="20" customHeight="true" spans="1:200">
      <c r="A242" s="53">
        <v>239</v>
      </c>
      <c r="B242" s="54"/>
      <c r="C242" s="56" t="s">
        <v>23</v>
      </c>
      <c r="D242" s="57">
        <v>22.4</v>
      </c>
      <c r="E242" s="21">
        <v>3500</v>
      </c>
      <c r="F242" s="56">
        <v>1</v>
      </c>
      <c r="G242" s="65">
        <f t="shared" si="28"/>
        <v>3.5</v>
      </c>
      <c r="H242" s="66">
        <f t="shared" si="29"/>
        <v>156.25</v>
      </c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</row>
    <row r="243" s="42" customFormat="true" ht="20" customHeight="true" spans="1:200">
      <c r="A243" s="53">
        <v>240</v>
      </c>
      <c r="B243" s="54"/>
      <c r="C243" s="56" t="s">
        <v>22</v>
      </c>
      <c r="D243" s="57">
        <v>22.4</v>
      </c>
      <c r="E243" s="21">
        <v>3500</v>
      </c>
      <c r="F243" s="56">
        <v>1</v>
      </c>
      <c r="G243" s="65">
        <f t="shared" si="28"/>
        <v>3.5</v>
      </c>
      <c r="H243" s="66">
        <f t="shared" si="29"/>
        <v>156.25</v>
      </c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</row>
    <row r="244" s="42" customFormat="true" ht="20" customHeight="true" spans="1:200">
      <c r="A244" s="53">
        <v>241</v>
      </c>
      <c r="B244" s="54"/>
      <c r="C244" s="56" t="s">
        <v>30</v>
      </c>
      <c r="D244" s="57">
        <v>20.4</v>
      </c>
      <c r="E244" s="21">
        <v>3500</v>
      </c>
      <c r="F244" s="56">
        <v>1</v>
      </c>
      <c r="G244" s="65">
        <f t="shared" si="28"/>
        <v>3.5</v>
      </c>
      <c r="H244" s="66">
        <f t="shared" si="29"/>
        <v>171.56862745098</v>
      </c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</row>
    <row r="245" s="42" customFormat="true" ht="20" customHeight="true" spans="1:200">
      <c r="A245" s="53">
        <v>242</v>
      </c>
      <c r="B245" s="54"/>
      <c r="C245" s="56" t="s">
        <v>19</v>
      </c>
      <c r="D245" s="57">
        <v>22.4</v>
      </c>
      <c r="E245" s="21">
        <v>3500</v>
      </c>
      <c r="F245" s="56">
        <v>1</v>
      </c>
      <c r="G245" s="65">
        <f t="shared" si="28"/>
        <v>3.5</v>
      </c>
      <c r="H245" s="66">
        <f t="shared" si="29"/>
        <v>156.25</v>
      </c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</row>
    <row r="246" s="42" customFormat="true" ht="20" customHeight="true" spans="1:200">
      <c r="A246" s="53">
        <v>243</v>
      </c>
      <c r="B246" s="54"/>
      <c r="C246" s="56" t="s">
        <v>19</v>
      </c>
      <c r="D246" s="57">
        <v>22.4</v>
      </c>
      <c r="E246" s="21">
        <v>3500</v>
      </c>
      <c r="F246" s="56">
        <v>1</v>
      </c>
      <c r="G246" s="65">
        <f t="shared" si="28"/>
        <v>3.5</v>
      </c>
      <c r="H246" s="66">
        <f t="shared" si="29"/>
        <v>156.25</v>
      </c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</row>
    <row r="247" s="42" customFormat="true" ht="20" customHeight="true" spans="1:200">
      <c r="A247" s="53">
        <v>244</v>
      </c>
      <c r="B247" s="54"/>
      <c r="C247" s="56" t="s">
        <v>19</v>
      </c>
      <c r="D247" s="57">
        <v>22.4</v>
      </c>
      <c r="E247" s="21">
        <v>3500</v>
      </c>
      <c r="F247" s="56">
        <v>1</v>
      </c>
      <c r="G247" s="65">
        <f t="shared" si="28"/>
        <v>3.5</v>
      </c>
      <c r="H247" s="66">
        <f t="shared" si="29"/>
        <v>156.25</v>
      </c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</row>
    <row r="248" s="42" customFormat="true" ht="20" customHeight="true" spans="1:200">
      <c r="A248" s="53">
        <v>245</v>
      </c>
      <c r="B248" s="54"/>
      <c r="C248" s="56" t="s">
        <v>19</v>
      </c>
      <c r="D248" s="57">
        <v>22.4</v>
      </c>
      <c r="E248" s="21">
        <v>3500</v>
      </c>
      <c r="F248" s="56">
        <v>1</v>
      </c>
      <c r="G248" s="65">
        <f t="shared" si="28"/>
        <v>3.5</v>
      </c>
      <c r="H248" s="66">
        <f t="shared" si="29"/>
        <v>156.25</v>
      </c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</row>
    <row r="249" s="42" customFormat="true" ht="20" customHeight="true" spans="1:200">
      <c r="A249" s="53">
        <v>246</v>
      </c>
      <c r="B249" s="54"/>
      <c r="C249" s="56" t="s">
        <v>23</v>
      </c>
      <c r="D249" s="57">
        <v>22.4</v>
      </c>
      <c r="E249" s="21">
        <v>3500</v>
      </c>
      <c r="F249" s="56">
        <v>1</v>
      </c>
      <c r="G249" s="65">
        <f t="shared" si="28"/>
        <v>3.5</v>
      </c>
      <c r="H249" s="66">
        <f t="shared" si="29"/>
        <v>156.25</v>
      </c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</row>
    <row r="250" s="42" customFormat="true" ht="20" customHeight="true" spans="1:200">
      <c r="A250" s="53">
        <v>247</v>
      </c>
      <c r="B250" s="54"/>
      <c r="C250" s="56" t="s">
        <v>24</v>
      </c>
      <c r="D250" s="57">
        <v>22.4</v>
      </c>
      <c r="E250" s="21">
        <v>3500</v>
      </c>
      <c r="F250" s="56">
        <v>1</v>
      </c>
      <c r="G250" s="65">
        <f t="shared" si="28"/>
        <v>3.5</v>
      </c>
      <c r="H250" s="66">
        <f t="shared" si="29"/>
        <v>156.25</v>
      </c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</row>
    <row r="251" s="42" customFormat="true" ht="20" customHeight="true" spans="1:200">
      <c r="A251" s="53">
        <v>248</v>
      </c>
      <c r="B251" s="54"/>
      <c r="C251" s="56" t="s">
        <v>39</v>
      </c>
      <c r="D251" s="57">
        <v>22.4</v>
      </c>
      <c r="E251" s="21">
        <v>3500</v>
      </c>
      <c r="F251" s="56">
        <v>1</v>
      </c>
      <c r="G251" s="65">
        <f t="shared" si="28"/>
        <v>3.5</v>
      </c>
      <c r="H251" s="66">
        <f t="shared" si="29"/>
        <v>156.25</v>
      </c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</row>
    <row r="252" s="42" customFormat="true" ht="20" customHeight="true" spans="1:200">
      <c r="A252" s="53">
        <v>249</v>
      </c>
      <c r="B252" s="54"/>
      <c r="C252" s="56" t="s">
        <v>39</v>
      </c>
      <c r="D252" s="57">
        <v>22.4</v>
      </c>
      <c r="E252" s="21">
        <v>3500</v>
      </c>
      <c r="F252" s="56">
        <v>1</v>
      </c>
      <c r="G252" s="65">
        <f t="shared" si="28"/>
        <v>3.5</v>
      </c>
      <c r="H252" s="66">
        <f t="shared" si="29"/>
        <v>156.25</v>
      </c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</row>
    <row r="253" s="42" customFormat="true" ht="20" customHeight="true" spans="1:200">
      <c r="A253" s="53">
        <v>250</v>
      </c>
      <c r="B253" s="54"/>
      <c r="C253" s="56" t="s">
        <v>26</v>
      </c>
      <c r="D253" s="57">
        <v>45.9</v>
      </c>
      <c r="E253" s="21">
        <v>12000</v>
      </c>
      <c r="F253" s="56">
        <v>1</v>
      </c>
      <c r="G253" s="65">
        <f t="shared" si="28"/>
        <v>12</v>
      </c>
      <c r="H253" s="66">
        <f t="shared" si="29"/>
        <v>261.437908496732</v>
      </c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</row>
    <row r="254" s="42" customFormat="true" ht="20" customHeight="true" spans="1:200">
      <c r="A254" s="53">
        <v>251</v>
      </c>
      <c r="B254" s="54"/>
      <c r="C254" s="56" t="s">
        <v>32</v>
      </c>
      <c r="D254" s="57">
        <v>45.7</v>
      </c>
      <c r="E254" s="21">
        <v>12000</v>
      </c>
      <c r="F254" s="56">
        <v>1</v>
      </c>
      <c r="G254" s="65">
        <f t="shared" si="28"/>
        <v>12</v>
      </c>
      <c r="H254" s="66">
        <f t="shared" si="29"/>
        <v>262.582056892779</v>
      </c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</row>
    <row r="255" s="42" customFormat="true" ht="20" customHeight="true" spans="1:200">
      <c r="A255" s="53">
        <v>252</v>
      </c>
      <c r="B255" s="54"/>
      <c r="C255" s="56" t="s">
        <v>28</v>
      </c>
      <c r="D255" s="57">
        <v>29.4</v>
      </c>
      <c r="E255" s="21">
        <v>5000</v>
      </c>
      <c r="F255" s="56">
        <v>1</v>
      </c>
      <c r="G255" s="65">
        <f t="shared" si="28"/>
        <v>5</v>
      </c>
      <c r="H255" s="66">
        <f t="shared" si="29"/>
        <v>170.068027210884</v>
      </c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</row>
    <row r="256" s="42" customFormat="true" ht="20" customHeight="true" spans="1:200">
      <c r="A256" s="53">
        <v>253</v>
      </c>
      <c r="B256" s="54"/>
      <c r="C256" s="56" t="s">
        <v>41</v>
      </c>
      <c r="D256" s="57">
        <v>16.6</v>
      </c>
      <c r="E256" s="21">
        <v>3500</v>
      </c>
      <c r="F256" s="56">
        <v>1</v>
      </c>
      <c r="G256" s="65">
        <f t="shared" si="28"/>
        <v>3.5</v>
      </c>
      <c r="H256" s="66">
        <f t="shared" si="29"/>
        <v>210.843373493976</v>
      </c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</row>
    <row r="257" s="42" customFormat="true" ht="20" customHeight="true" spans="1:200">
      <c r="A257" s="53">
        <v>254</v>
      </c>
      <c r="B257" s="54"/>
      <c r="C257" s="56" t="s">
        <v>29</v>
      </c>
      <c r="D257" s="57">
        <v>11.1</v>
      </c>
      <c r="E257" s="21">
        <v>2600</v>
      </c>
      <c r="F257" s="56">
        <v>1</v>
      </c>
      <c r="G257" s="65">
        <f t="shared" si="28"/>
        <v>2.6</v>
      </c>
      <c r="H257" s="66">
        <f t="shared" si="29"/>
        <v>234.234234234234</v>
      </c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</row>
    <row r="258" s="42" customFormat="true" ht="20" customHeight="true" spans="1:200">
      <c r="A258" s="53">
        <v>255</v>
      </c>
      <c r="B258" s="54"/>
      <c r="C258" s="56" t="s">
        <v>29</v>
      </c>
      <c r="D258" s="57">
        <v>11.1</v>
      </c>
      <c r="E258" s="21">
        <v>2600</v>
      </c>
      <c r="F258" s="56">
        <v>1</v>
      </c>
      <c r="G258" s="65">
        <f t="shared" ref="G258:G267" si="30">E258/1000*F258</f>
        <v>2.6</v>
      </c>
      <c r="H258" s="66">
        <f t="shared" ref="H258:H267" si="31">G258*1000/D258</f>
        <v>234.234234234234</v>
      </c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</row>
    <row r="259" s="42" customFormat="true" ht="20" customHeight="true" spans="1:200">
      <c r="A259" s="53">
        <v>256</v>
      </c>
      <c r="B259" s="54"/>
      <c r="C259" s="56" t="s">
        <v>41</v>
      </c>
      <c r="D259" s="57">
        <v>10.7</v>
      </c>
      <c r="E259" s="21">
        <v>2600</v>
      </c>
      <c r="F259" s="56">
        <v>1</v>
      </c>
      <c r="G259" s="65">
        <f t="shared" si="30"/>
        <v>2.6</v>
      </c>
      <c r="H259" s="66">
        <f t="shared" si="31"/>
        <v>242.990654205607</v>
      </c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</row>
    <row r="260" s="42" customFormat="true" ht="20" customHeight="true" spans="1:200">
      <c r="A260" s="53">
        <v>257</v>
      </c>
      <c r="B260" s="54"/>
      <c r="C260" s="56" t="s">
        <v>41</v>
      </c>
      <c r="D260" s="57">
        <v>10</v>
      </c>
      <c r="E260" s="21">
        <v>2600</v>
      </c>
      <c r="F260" s="56">
        <v>1</v>
      </c>
      <c r="G260" s="65">
        <f t="shared" si="30"/>
        <v>2.6</v>
      </c>
      <c r="H260" s="66">
        <f t="shared" si="31"/>
        <v>260</v>
      </c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</row>
    <row r="261" s="42" customFormat="true" ht="20" customHeight="true" spans="1:200">
      <c r="A261" s="53">
        <v>258</v>
      </c>
      <c r="B261" s="54"/>
      <c r="C261" s="56" t="s">
        <v>41</v>
      </c>
      <c r="D261" s="57">
        <v>9.4</v>
      </c>
      <c r="E261" s="21">
        <v>2600</v>
      </c>
      <c r="F261" s="56">
        <v>1</v>
      </c>
      <c r="G261" s="65">
        <f t="shared" si="30"/>
        <v>2.6</v>
      </c>
      <c r="H261" s="66">
        <f t="shared" si="31"/>
        <v>276.595744680851</v>
      </c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</row>
    <row r="262" s="42" customFormat="true" ht="20" customHeight="true" spans="1:200">
      <c r="A262" s="53">
        <v>259</v>
      </c>
      <c r="B262" s="54"/>
      <c r="C262" s="56" t="s">
        <v>41</v>
      </c>
      <c r="D262" s="57">
        <v>9.4</v>
      </c>
      <c r="E262" s="21">
        <v>2600</v>
      </c>
      <c r="F262" s="56">
        <v>1</v>
      </c>
      <c r="G262" s="65">
        <f t="shared" si="30"/>
        <v>2.6</v>
      </c>
      <c r="H262" s="66">
        <f t="shared" si="31"/>
        <v>276.595744680851</v>
      </c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</row>
    <row r="263" s="42" customFormat="true" ht="20" customHeight="true" spans="1:200">
      <c r="A263" s="53">
        <v>260</v>
      </c>
      <c r="B263" s="54"/>
      <c r="C263" s="56" t="s">
        <v>41</v>
      </c>
      <c r="D263" s="57">
        <v>9.4</v>
      </c>
      <c r="E263" s="21">
        <v>2600</v>
      </c>
      <c r="F263" s="56">
        <v>1</v>
      </c>
      <c r="G263" s="65">
        <f t="shared" si="30"/>
        <v>2.6</v>
      </c>
      <c r="H263" s="66">
        <f t="shared" si="31"/>
        <v>276.595744680851</v>
      </c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</row>
    <row r="264" s="42" customFormat="true" ht="20" customHeight="true" spans="1:200">
      <c r="A264" s="53">
        <v>261</v>
      </c>
      <c r="B264" s="54"/>
      <c r="C264" s="56" t="s">
        <v>41</v>
      </c>
      <c r="D264" s="57">
        <v>9.4</v>
      </c>
      <c r="E264" s="21">
        <v>2600</v>
      </c>
      <c r="F264" s="56">
        <v>1</v>
      </c>
      <c r="G264" s="65">
        <f t="shared" si="30"/>
        <v>2.6</v>
      </c>
      <c r="H264" s="66">
        <f t="shared" si="31"/>
        <v>276.595744680851</v>
      </c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</row>
    <row r="265" s="42" customFormat="true" ht="20" customHeight="true" spans="1:200">
      <c r="A265" s="53">
        <v>262</v>
      </c>
      <c r="B265" s="54"/>
      <c r="C265" s="56" t="s">
        <v>41</v>
      </c>
      <c r="D265" s="57">
        <v>9.4</v>
      </c>
      <c r="E265" s="21">
        <v>2600</v>
      </c>
      <c r="F265" s="56">
        <v>1</v>
      </c>
      <c r="G265" s="65">
        <f t="shared" si="30"/>
        <v>2.6</v>
      </c>
      <c r="H265" s="66">
        <f t="shared" si="31"/>
        <v>276.595744680851</v>
      </c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</row>
    <row r="266" s="42" customFormat="true" ht="20" customHeight="true" spans="1:200">
      <c r="A266" s="53">
        <v>263</v>
      </c>
      <c r="B266" s="54"/>
      <c r="C266" s="56" t="s">
        <v>41</v>
      </c>
      <c r="D266" s="57">
        <v>9.4</v>
      </c>
      <c r="E266" s="21">
        <v>2600</v>
      </c>
      <c r="F266" s="56">
        <v>1</v>
      </c>
      <c r="G266" s="65">
        <f t="shared" si="30"/>
        <v>2.6</v>
      </c>
      <c r="H266" s="66">
        <f t="shared" si="31"/>
        <v>276.595744680851</v>
      </c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</row>
    <row r="267" s="42" customFormat="true" ht="20" customHeight="true" spans="1:200">
      <c r="A267" s="53">
        <v>264</v>
      </c>
      <c r="B267" s="54"/>
      <c r="C267" s="56" t="s">
        <v>41</v>
      </c>
      <c r="D267" s="57">
        <v>9.4</v>
      </c>
      <c r="E267" s="21">
        <v>2600</v>
      </c>
      <c r="F267" s="56">
        <v>1</v>
      </c>
      <c r="G267" s="65">
        <f t="shared" si="30"/>
        <v>2.6</v>
      </c>
      <c r="H267" s="66">
        <f t="shared" si="31"/>
        <v>276.595744680851</v>
      </c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</row>
    <row r="268" s="42" customFormat="true" ht="20" customHeight="true" spans="1:200">
      <c r="A268" s="53">
        <v>265</v>
      </c>
      <c r="B268" s="54"/>
      <c r="C268" s="56" t="s">
        <v>33</v>
      </c>
      <c r="D268" s="57">
        <v>34.3</v>
      </c>
      <c r="E268" s="21">
        <v>7200</v>
      </c>
      <c r="F268" s="56">
        <v>1</v>
      </c>
      <c r="G268" s="65">
        <f t="shared" ref="G268:G287" si="32">E268/1000*F268</f>
        <v>7.2</v>
      </c>
      <c r="H268" s="66">
        <f t="shared" ref="H268:H287" si="33">G268*1000/D268</f>
        <v>209.912536443149</v>
      </c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</row>
    <row r="269" s="42" customFormat="true" ht="20" customHeight="true" spans="1:200">
      <c r="A269" s="53">
        <v>266</v>
      </c>
      <c r="B269" s="54"/>
      <c r="C269" s="56" t="s">
        <v>34</v>
      </c>
      <c r="D269" s="57">
        <v>73.2</v>
      </c>
      <c r="E269" s="21">
        <v>12000</v>
      </c>
      <c r="F269" s="56">
        <v>1</v>
      </c>
      <c r="G269" s="65">
        <f t="shared" si="32"/>
        <v>12</v>
      </c>
      <c r="H269" s="66">
        <f t="shared" si="33"/>
        <v>163.934426229508</v>
      </c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</row>
    <row r="270" s="42" customFormat="true" ht="20" customHeight="true" spans="1:200">
      <c r="A270" s="53">
        <v>267</v>
      </c>
      <c r="B270" s="54"/>
      <c r="C270" s="56" t="s">
        <v>34</v>
      </c>
      <c r="D270" s="57">
        <v>68</v>
      </c>
      <c r="E270" s="21">
        <v>12000</v>
      </c>
      <c r="F270" s="56">
        <v>1</v>
      </c>
      <c r="G270" s="65">
        <f t="shared" si="32"/>
        <v>12</v>
      </c>
      <c r="H270" s="66">
        <f t="shared" si="33"/>
        <v>176.470588235294</v>
      </c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</row>
    <row r="271" s="42" customFormat="true" ht="20" customHeight="true" spans="1:200">
      <c r="A271" s="53">
        <v>268</v>
      </c>
      <c r="B271" s="54"/>
      <c r="C271" s="56" t="s">
        <v>33</v>
      </c>
      <c r="D271" s="57">
        <v>34.3</v>
      </c>
      <c r="E271" s="21">
        <v>7200</v>
      </c>
      <c r="F271" s="56">
        <v>1</v>
      </c>
      <c r="G271" s="65">
        <f t="shared" si="32"/>
        <v>7.2</v>
      </c>
      <c r="H271" s="66">
        <f t="shared" si="33"/>
        <v>209.912536443149</v>
      </c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</row>
    <row r="272" s="42" customFormat="true" ht="20" customHeight="true" spans="1:200">
      <c r="A272" s="53">
        <v>269</v>
      </c>
      <c r="B272" s="54"/>
      <c r="C272" s="56" t="s">
        <v>33</v>
      </c>
      <c r="D272" s="57">
        <v>34.3</v>
      </c>
      <c r="E272" s="21">
        <v>7200</v>
      </c>
      <c r="F272" s="56">
        <v>1</v>
      </c>
      <c r="G272" s="65">
        <f t="shared" si="32"/>
        <v>7.2</v>
      </c>
      <c r="H272" s="66">
        <f t="shared" si="33"/>
        <v>209.912536443149</v>
      </c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</row>
    <row r="273" s="42" customFormat="true" ht="20" customHeight="true" spans="1:200">
      <c r="A273" s="53">
        <v>270</v>
      </c>
      <c r="B273" s="54"/>
      <c r="C273" s="56" t="s">
        <v>34</v>
      </c>
      <c r="D273" s="57">
        <v>67.9</v>
      </c>
      <c r="E273" s="21">
        <v>12000</v>
      </c>
      <c r="F273" s="56">
        <v>1</v>
      </c>
      <c r="G273" s="65">
        <f t="shared" si="32"/>
        <v>12</v>
      </c>
      <c r="H273" s="66">
        <f t="shared" si="33"/>
        <v>176.730486008837</v>
      </c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</row>
    <row r="274" s="42" customFormat="true" ht="20" customHeight="true" spans="1:200">
      <c r="A274" s="53">
        <v>271</v>
      </c>
      <c r="B274" s="54"/>
      <c r="C274" s="56" t="s">
        <v>44</v>
      </c>
      <c r="D274" s="57">
        <v>108.5</v>
      </c>
      <c r="E274" s="21">
        <v>12000</v>
      </c>
      <c r="F274" s="56">
        <v>2</v>
      </c>
      <c r="G274" s="65">
        <f t="shared" si="32"/>
        <v>24</v>
      </c>
      <c r="H274" s="66">
        <f t="shared" si="33"/>
        <v>221.198156682028</v>
      </c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</row>
    <row r="275" s="42" customFormat="true" ht="20" customHeight="true" spans="1:200">
      <c r="A275" s="53">
        <v>272</v>
      </c>
      <c r="B275" s="54"/>
      <c r="C275" s="56" t="s">
        <v>35</v>
      </c>
      <c r="D275" s="57">
        <v>41.9</v>
      </c>
      <c r="E275" s="21">
        <v>12000</v>
      </c>
      <c r="F275" s="56">
        <v>1</v>
      </c>
      <c r="G275" s="65">
        <f t="shared" si="32"/>
        <v>12</v>
      </c>
      <c r="H275" s="66">
        <f t="shared" si="33"/>
        <v>286.396181384248</v>
      </c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</row>
    <row r="276" s="42" customFormat="true" ht="20" customHeight="true" spans="1:200">
      <c r="A276" s="53">
        <v>273</v>
      </c>
      <c r="B276" s="54"/>
      <c r="C276" s="56" t="s">
        <v>45</v>
      </c>
      <c r="D276" s="57">
        <v>43.6</v>
      </c>
      <c r="E276" s="21">
        <v>12000</v>
      </c>
      <c r="F276" s="56">
        <v>1</v>
      </c>
      <c r="G276" s="65">
        <f t="shared" si="32"/>
        <v>12</v>
      </c>
      <c r="H276" s="66">
        <f t="shared" si="33"/>
        <v>275.229357798165</v>
      </c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</row>
    <row r="277" s="42" customFormat="true" ht="20" customHeight="true" spans="1:200">
      <c r="A277" s="53">
        <v>274</v>
      </c>
      <c r="B277" s="54"/>
      <c r="C277" s="56" t="s">
        <v>37</v>
      </c>
      <c r="D277" s="57">
        <v>152.7</v>
      </c>
      <c r="E277" s="21">
        <v>12000</v>
      </c>
      <c r="F277" s="56">
        <v>2</v>
      </c>
      <c r="G277" s="65">
        <f t="shared" si="32"/>
        <v>24</v>
      </c>
      <c r="H277" s="66">
        <f t="shared" si="33"/>
        <v>157.170923379175</v>
      </c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</row>
    <row r="278" s="42" customFormat="true" ht="20" customHeight="true" spans="1:200">
      <c r="A278" s="53">
        <v>275</v>
      </c>
      <c r="B278" s="54" t="s">
        <v>47</v>
      </c>
      <c r="C278" s="56" t="s">
        <v>11</v>
      </c>
      <c r="D278" s="57">
        <v>43.6</v>
      </c>
      <c r="E278" s="21">
        <v>12000</v>
      </c>
      <c r="F278" s="56">
        <v>1</v>
      </c>
      <c r="G278" s="65">
        <f t="shared" si="32"/>
        <v>12</v>
      </c>
      <c r="H278" s="66">
        <f t="shared" si="33"/>
        <v>275.229357798165</v>
      </c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</row>
    <row r="279" s="42" customFormat="true" ht="20" customHeight="true" spans="1:200">
      <c r="A279" s="53">
        <v>276</v>
      </c>
      <c r="B279" s="54"/>
      <c r="C279" s="56" t="s">
        <v>11</v>
      </c>
      <c r="D279" s="57">
        <v>142.9</v>
      </c>
      <c r="E279" s="21">
        <v>12000</v>
      </c>
      <c r="F279" s="56">
        <v>2</v>
      </c>
      <c r="G279" s="65">
        <f t="shared" si="32"/>
        <v>24</v>
      </c>
      <c r="H279" s="66">
        <f t="shared" si="33"/>
        <v>167.949615115465</v>
      </c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</row>
    <row r="280" s="42" customFormat="true" ht="20" customHeight="true" spans="1:200">
      <c r="A280" s="53">
        <v>277</v>
      </c>
      <c r="B280" s="54"/>
      <c r="C280" s="56" t="s">
        <v>11</v>
      </c>
      <c r="D280" s="57">
        <v>117.8</v>
      </c>
      <c r="E280" s="21">
        <v>12000</v>
      </c>
      <c r="F280" s="56">
        <v>2</v>
      </c>
      <c r="G280" s="65">
        <f t="shared" si="32"/>
        <v>24</v>
      </c>
      <c r="H280" s="66">
        <f t="shared" si="33"/>
        <v>203.735144312394</v>
      </c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</row>
    <row r="281" s="42" customFormat="true" ht="20" customHeight="true" spans="1:200">
      <c r="A281" s="53">
        <v>278</v>
      </c>
      <c r="B281" s="54"/>
      <c r="C281" s="56" t="s">
        <v>11</v>
      </c>
      <c r="D281" s="57">
        <v>103.3</v>
      </c>
      <c r="E281" s="21">
        <v>12000</v>
      </c>
      <c r="F281" s="56">
        <v>2</v>
      </c>
      <c r="G281" s="65">
        <f t="shared" si="32"/>
        <v>24</v>
      </c>
      <c r="H281" s="66">
        <f t="shared" si="33"/>
        <v>232.333010648596</v>
      </c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</row>
    <row r="282" s="42" customFormat="true" ht="33" customHeight="true" spans="1:200">
      <c r="A282" s="53">
        <v>279</v>
      </c>
      <c r="B282" s="54"/>
      <c r="C282" s="56" t="s">
        <v>48</v>
      </c>
      <c r="D282" s="57">
        <v>352.5</v>
      </c>
      <c r="E282" s="21">
        <v>14000</v>
      </c>
      <c r="F282" s="56">
        <v>7</v>
      </c>
      <c r="G282" s="65">
        <f t="shared" si="32"/>
        <v>98</v>
      </c>
      <c r="H282" s="66">
        <f t="shared" si="33"/>
        <v>278.014184397163</v>
      </c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</row>
    <row r="283" s="42" customFormat="true" ht="20" customHeight="true" spans="1:200">
      <c r="A283" s="53">
        <v>280</v>
      </c>
      <c r="B283" s="54"/>
      <c r="C283" s="56" t="s">
        <v>49</v>
      </c>
      <c r="D283" s="57">
        <v>9.9</v>
      </c>
      <c r="E283" s="21">
        <v>2600</v>
      </c>
      <c r="F283" s="56">
        <v>1</v>
      </c>
      <c r="G283" s="65">
        <f t="shared" si="32"/>
        <v>2.6</v>
      </c>
      <c r="H283" s="66">
        <f t="shared" si="33"/>
        <v>262.626262626263</v>
      </c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</row>
    <row r="284" s="42" customFormat="true" ht="20" customHeight="true" spans="1:200">
      <c r="A284" s="53">
        <v>281</v>
      </c>
      <c r="B284" s="54"/>
      <c r="C284" s="56" t="s">
        <v>50</v>
      </c>
      <c r="D284" s="57">
        <v>9.6</v>
      </c>
      <c r="E284" s="21">
        <v>2600</v>
      </c>
      <c r="F284" s="56">
        <v>1</v>
      </c>
      <c r="G284" s="65">
        <f t="shared" si="32"/>
        <v>2.6</v>
      </c>
      <c r="H284" s="66">
        <f t="shared" si="33"/>
        <v>270.833333333333</v>
      </c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</row>
    <row r="285" s="42" customFormat="true" ht="20" customHeight="true" spans="1:200">
      <c r="A285" s="53">
        <v>282</v>
      </c>
      <c r="B285" s="54"/>
      <c r="C285" s="56" t="s">
        <v>51</v>
      </c>
      <c r="D285" s="57">
        <v>53.6</v>
      </c>
      <c r="E285" s="21">
        <v>12000</v>
      </c>
      <c r="F285" s="56">
        <v>1</v>
      </c>
      <c r="G285" s="65">
        <f t="shared" si="32"/>
        <v>12</v>
      </c>
      <c r="H285" s="66">
        <f t="shared" si="33"/>
        <v>223.880597014925</v>
      </c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</row>
    <row r="286" s="42" customFormat="true" ht="20" customHeight="true" spans="1:200">
      <c r="A286" s="53">
        <v>283</v>
      </c>
      <c r="B286" s="54"/>
      <c r="C286" s="56" t="s">
        <v>52</v>
      </c>
      <c r="D286" s="57">
        <v>28.2</v>
      </c>
      <c r="E286" s="21">
        <v>5000</v>
      </c>
      <c r="F286" s="56">
        <v>1</v>
      </c>
      <c r="G286" s="65">
        <f t="shared" si="32"/>
        <v>5</v>
      </c>
      <c r="H286" s="66">
        <f t="shared" si="33"/>
        <v>177.304964539007</v>
      </c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</row>
    <row r="287" s="42" customFormat="true" ht="20" customHeight="true" spans="1:200">
      <c r="A287" s="53">
        <v>284</v>
      </c>
      <c r="B287" s="54"/>
      <c r="C287" s="56" t="s">
        <v>52</v>
      </c>
      <c r="D287" s="57">
        <v>16.2</v>
      </c>
      <c r="E287" s="21">
        <v>3500</v>
      </c>
      <c r="F287" s="56">
        <v>1</v>
      </c>
      <c r="G287" s="65">
        <f t="shared" ref="G287:G306" si="34">E287/1000*F287</f>
        <v>3.5</v>
      </c>
      <c r="H287" s="66">
        <f t="shared" ref="H287:H306" si="35">G287*1000/D287</f>
        <v>216.049382716049</v>
      </c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</row>
    <row r="288" s="42" customFormat="true" ht="20" customHeight="true" spans="1:200">
      <c r="A288" s="53">
        <v>285</v>
      </c>
      <c r="B288" s="54"/>
      <c r="C288" s="56" t="s">
        <v>52</v>
      </c>
      <c r="D288" s="57">
        <v>15.4</v>
      </c>
      <c r="E288" s="21">
        <v>3500</v>
      </c>
      <c r="F288" s="56">
        <v>1</v>
      </c>
      <c r="G288" s="65">
        <f t="shared" si="34"/>
        <v>3.5</v>
      </c>
      <c r="H288" s="66">
        <f t="shared" si="35"/>
        <v>227.272727272727</v>
      </c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</row>
    <row r="289" s="42" customFormat="true" ht="20" customHeight="true" spans="1:200">
      <c r="A289" s="53">
        <v>286</v>
      </c>
      <c r="B289" s="54"/>
      <c r="C289" s="56" t="s">
        <v>52</v>
      </c>
      <c r="D289" s="57">
        <v>16.2</v>
      </c>
      <c r="E289" s="21">
        <v>3500</v>
      </c>
      <c r="F289" s="56">
        <v>1</v>
      </c>
      <c r="G289" s="65">
        <f t="shared" si="34"/>
        <v>3.5</v>
      </c>
      <c r="H289" s="66">
        <f t="shared" si="35"/>
        <v>216.049382716049</v>
      </c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</row>
    <row r="290" s="42" customFormat="true" ht="20" customHeight="true" spans="1:200">
      <c r="A290" s="53">
        <v>287</v>
      </c>
      <c r="B290" s="54"/>
      <c r="C290" s="56" t="s">
        <v>52</v>
      </c>
      <c r="D290" s="57">
        <v>16.2</v>
      </c>
      <c r="E290" s="21">
        <v>3500</v>
      </c>
      <c r="F290" s="56">
        <v>1</v>
      </c>
      <c r="G290" s="65">
        <f t="shared" si="34"/>
        <v>3.5</v>
      </c>
      <c r="H290" s="66">
        <f t="shared" si="35"/>
        <v>216.049382716049</v>
      </c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</row>
    <row r="291" s="42" customFormat="true" ht="20" customHeight="true" spans="1:200">
      <c r="A291" s="53">
        <v>288</v>
      </c>
      <c r="B291" s="54"/>
      <c r="C291" s="56" t="s">
        <v>52</v>
      </c>
      <c r="D291" s="57">
        <v>16.2</v>
      </c>
      <c r="E291" s="21">
        <v>3500</v>
      </c>
      <c r="F291" s="56">
        <v>1</v>
      </c>
      <c r="G291" s="65">
        <f t="shared" si="34"/>
        <v>3.5</v>
      </c>
      <c r="H291" s="66">
        <f t="shared" si="35"/>
        <v>216.049382716049</v>
      </c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</row>
    <row r="292" s="42" customFormat="true" ht="20" customHeight="true" spans="1:200">
      <c r="A292" s="53">
        <v>289</v>
      </c>
      <c r="B292" s="54"/>
      <c r="C292" s="56" t="s">
        <v>52</v>
      </c>
      <c r="D292" s="57">
        <v>15.4</v>
      </c>
      <c r="E292" s="21">
        <v>3500</v>
      </c>
      <c r="F292" s="56">
        <v>1</v>
      </c>
      <c r="G292" s="65">
        <f t="shared" si="34"/>
        <v>3.5</v>
      </c>
      <c r="H292" s="66">
        <f t="shared" si="35"/>
        <v>227.272727272727</v>
      </c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</row>
    <row r="293" s="42" customFormat="true" ht="20" customHeight="true" spans="1:200">
      <c r="A293" s="53">
        <v>290</v>
      </c>
      <c r="B293" s="54"/>
      <c r="C293" s="56" t="s">
        <v>52</v>
      </c>
      <c r="D293" s="57">
        <v>16.2</v>
      </c>
      <c r="E293" s="21">
        <v>3500</v>
      </c>
      <c r="F293" s="56">
        <v>1</v>
      </c>
      <c r="G293" s="65">
        <f t="shared" si="34"/>
        <v>3.5</v>
      </c>
      <c r="H293" s="66">
        <f t="shared" si="35"/>
        <v>216.049382716049</v>
      </c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</row>
    <row r="294" s="42" customFormat="true" ht="20" customHeight="true" spans="1:200">
      <c r="A294" s="53">
        <v>291</v>
      </c>
      <c r="B294" s="54"/>
      <c r="C294" s="56" t="s">
        <v>52</v>
      </c>
      <c r="D294" s="57">
        <v>15.9</v>
      </c>
      <c r="E294" s="21">
        <v>3500</v>
      </c>
      <c r="F294" s="56">
        <v>1</v>
      </c>
      <c r="G294" s="65">
        <f t="shared" si="34"/>
        <v>3.5</v>
      </c>
      <c r="H294" s="66">
        <f t="shared" si="35"/>
        <v>220.125786163522</v>
      </c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</row>
    <row r="295" s="42" customFormat="true" ht="20" customHeight="true" spans="1:200">
      <c r="A295" s="53">
        <v>292</v>
      </c>
      <c r="B295" s="54"/>
      <c r="C295" s="56" t="s">
        <v>52</v>
      </c>
      <c r="D295" s="57">
        <v>28.2</v>
      </c>
      <c r="E295" s="21">
        <v>5000</v>
      </c>
      <c r="F295" s="56">
        <v>1</v>
      </c>
      <c r="G295" s="65">
        <f t="shared" si="34"/>
        <v>5</v>
      </c>
      <c r="H295" s="66">
        <f t="shared" si="35"/>
        <v>177.304964539007</v>
      </c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</row>
    <row r="296" s="42" customFormat="true" ht="20" customHeight="true" spans="1:200">
      <c r="A296" s="53">
        <v>293</v>
      </c>
      <c r="B296" s="54"/>
      <c r="C296" s="56" t="s">
        <v>52</v>
      </c>
      <c r="D296" s="57">
        <v>28.2</v>
      </c>
      <c r="E296" s="21">
        <v>5000</v>
      </c>
      <c r="F296" s="56">
        <v>1</v>
      </c>
      <c r="G296" s="65">
        <f t="shared" si="34"/>
        <v>5</v>
      </c>
      <c r="H296" s="66">
        <f t="shared" si="35"/>
        <v>177.304964539007</v>
      </c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</row>
    <row r="297" s="42" customFormat="true" ht="20" customHeight="true" spans="1:200">
      <c r="A297" s="53">
        <v>294</v>
      </c>
      <c r="B297" s="54"/>
      <c r="C297" s="56" t="s">
        <v>52</v>
      </c>
      <c r="D297" s="57">
        <v>28.2</v>
      </c>
      <c r="E297" s="21">
        <v>5000</v>
      </c>
      <c r="F297" s="56">
        <v>1</v>
      </c>
      <c r="G297" s="65">
        <f t="shared" si="34"/>
        <v>5</v>
      </c>
      <c r="H297" s="66">
        <f t="shared" si="35"/>
        <v>177.304964539007</v>
      </c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</row>
    <row r="298" s="42" customFormat="true" ht="20" customHeight="true" spans="1:200">
      <c r="A298" s="53">
        <v>295</v>
      </c>
      <c r="B298" s="54"/>
      <c r="C298" s="56" t="s">
        <v>52</v>
      </c>
      <c r="D298" s="57">
        <v>27.9</v>
      </c>
      <c r="E298" s="21">
        <v>5000</v>
      </c>
      <c r="F298" s="56">
        <v>1</v>
      </c>
      <c r="G298" s="65">
        <f t="shared" si="34"/>
        <v>5</v>
      </c>
      <c r="H298" s="66">
        <f t="shared" si="35"/>
        <v>179.21146953405</v>
      </c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</row>
    <row r="299" s="42" customFormat="true" ht="20" customHeight="true" spans="1:200">
      <c r="A299" s="53">
        <v>296</v>
      </c>
      <c r="B299" s="54"/>
      <c r="C299" s="56" t="s">
        <v>52</v>
      </c>
      <c r="D299" s="57">
        <v>42</v>
      </c>
      <c r="E299" s="21">
        <v>12000</v>
      </c>
      <c r="F299" s="56">
        <v>1</v>
      </c>
      <c r="G299" s="65">
        <f t="shared" si="34"/>
        <v>12</v>
      </c>
      <c r="H299" s="66">
        <f t="shared" si="35"/>
        <v>285.714285714286</v>
      </c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</row>
    <row r="300" s="42" customFormat="true" ht="20" customHeight="true" spans="1:200">
      <c r="A300" s="53">
        <v>297</v>
      </c>
      <c r="B300" s="54"/>
      <c r="C300" s="56" t="s">
        <v>53</v>
      </c>
      <c r="D300" s="57">
        <v>45.8</v>
      </c>
      <c r="E300" s="21">
        <v>12000</v>
      </c>
      <c r="F300" s="56">
        <v>1</v>
      </c>
      <c r="G300" s="65">
        <f t="shared" si="34"/>
        <v>12</v>
      </c>
      <c r="H300" s="66">
        <f t="shared" si="35"/>
        <v>262.008733624454</v>
      </c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</row>
    <row r="301" s="42" customFormat="true" ht="20" customHeight="true" spans="1:200">
      <c r="A301" s="53">
        <v>298</v>
      </c>
      <c r="B301" s="54"/>
      <c r="C301" s="56" t="s">
        <v>53</v>
      </c>
      <c r="D301" s="57">
        <v>43.7</v>
      </c>
      <c r="E301" s="21">
        <v>12000</v>
      </c>
      <c r="F301" s="56">
        <v>1</v>
      </c>
      <c r="G301" s="65">
        <f t="shared" si="34"/>
        <v>12</v>
      </c>
      <c r="H301" s="66">
        <f t="shared" si="35"/>
        <v>274.599542334096</v>
      </c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</row>
    <row r="302" s="42" customFormat="true" ht="20" customHeight="true" spans="1:200">
      <c r="A302" s="53">
        <v>299</v>
      </c>
      <c r="B302" s="54"/>
      <c r="C302" s="56" t="s">
        <v>52</v>
      </c>
      <c r="D302" s="57">
        <v>16.2</v>
      </c>
      <c r="E302" s="21">
        <v>3500</v>
      </c>
      <c r="F302" s="56">
        <v>1</v>
      </c>
      <c r="G302" s="65">
        <f t="shared" si="34"/>
        <v>3.5</v>
      </c>
      <c r="H302" s="66">
        <f t="shared" si="35"/>
        <v>216.049382716049</v>
      </c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</row>
    <row r="303" s="42" customFormat="true" ht="20" customHeight="true" spans="1:200">
      <c r="A303" s="53">
        <v>300</v>
      </c>
      <c r="B303" s="54"/>
      <c r="C303" s="56" t="s">
        <v>52</v>
      </c>
      <c r="D303" s="57">
        <v>16.2</v>
      </c>
      <c r="E303" s="21">
        <v>3500</v>
      </c>
      <c r="F303" s="56">
        <v>1</v>
      </c>
      <c r="G303" s="65">
        <f t="shared" si="34"/>
        <v>3.5</v>
      </c>
      <c r="H303" s="66">
        <f t="shared" si="35"/>
        <v>216.049382716049</v>
      </c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</row>
    <row r="304" s="42" customFormat="true" ht="20" customHeight="true" spans="1:200">
      <c r="A304" s="53">
        <v>301</v>
      </c>
      <c r="B304" s="54"/>
      <c r="C304" s="56" t="s">
        <v>52</v>
      </c>
      <c r="D304" s="57">
        <v>16.2</v>
      </c>
      <c r="E304" s="21">
        <v>3500</v>
      </c>
      <c r="F304" s="56">
        <v>1</v>
      </c>
      <c r="G304" s="65">
        <f t="shared" si="34"/>
        <v>3.5</v>
      </c>
      <c r="H304" s="66">
        <f t="shared" si="35"/>
        <v>216.049382716049</v>
      </c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</row>
    <row r="305" s="42" customFormat="true" ht="20" customHeight="true" spans="1:200">
      <c r="A305" s="53">
        <v>302</v>
      </c>
      <c r="B305" s="54"/>
      <c r="C305" s="56" t="s">
        <v>52</v>
      </c>
      <c r="D305" s="57">
        <v>16.2</v>
      </c>
      <c r="E305" s="21">
        <v>3500</v>
      </c>
      <c r="F305" s="56">
        <v>1</v>
      </c>
      <c r="G305" s="65">
        <f t="shared" si="34"/>
        <v>3.5</v>
      </c>
      <c r="H305" s="66">
        <f t="shared" si="35"/>
        <v>216.049382716049</v>
      </c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</row>
    <row r="306" s="42" customFormat="true" ht="20" customHeight="true" spans="1:200">
      <c r="A306" s="53">
        <v>303</v>
      </c>
      <c r="B306" s="54"/>
      <c r="C306" s="56" t="s">
        <v>52</v>
      </c>
      <c r="D306" s="57">
        <v>16.2</v>
      </c>
      <c r="E306" s="21">
        <v>3500</v>
      </c>
      <c r="F306" s="56">
        <v>1</v>
      </c>
      <c r="G306" s="65">
        <f t="shared" ref="G306:G313" si="36">E306/1000*F306</f>
        <v>3.5</v>
      </c>
      <c r="H306" s="66">
        <f t="shared" ref="H306:H313" si="37">G306*1000/D306</f>
        <v>216.049382716049</v>
      </c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</row>
    <row r="307" s="42" customFormat="true" ht="20" customHeight="true" spans="1:200">
      <c r="A307" s="53">
        <v>304</v>
      </c>
      <c r="B307" s="54"/>
      <c r="C307" s="56" t="s">
        <v>52</v>
      </c>
      <c r="D307" s="57">
        <v>16.2</v>
      </c>
      <c r="E307" s="21">
        <v>3500</v>
      </c>
      <c r="F307" s="56">
        <v>1</v>
      </c>
      <c r="G307" s="65">
        <f t="shared" si="36"/>
        <v>3.5</v>
      </c>
      <c r="H307" s="66">
        <f t="shared" si="37"/>
        <v>216.049382716049</v>
      </c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</row>
    <row r="308" s="42" customFormat="true" ht="20" customHeight="true" spans="1:200">
      <c r="A308" s="53">
        <v>305</v>
      </c>
      <c r="B308" s="54"/>
      <c r="C308" s="56" t="s">
        <v>52</v>
      </c>
      <c r="D308" s="57">
        <v>16.2</v>
      </c>
      <c r="E308" s="21">
        <v>3500</v>
      </c>
      <c r="F308" s="56">
        <v>1</v>
      </c>
      <c r="G308" s="65">
        <f t="shared" si="36"/>
        <v>3.5</v>
      </c>
      <c r="H308" s="66">
        <f t="shared" si="37"/>
        <v>216.049382716049</v>
      </c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</row>
    <row r="309" s="42" customFormat="true" ht="20" customHeight="true" spans="1:200">
      <c r="A309" s="53">
        <v>306</v>
      </c>
      <c r="B309" s="54"/>
      <c r="C309" s="56" t="s">
        <v>52</v>
      </c>
      <c r="D309" s="57">
        <v>16.2</v>
      </c>
      <c r="E309" s="21">
        <v>3500</v>
      </c>
      <c r="F309" s="56">
        <v>1</v>
      </c>
      <c r="G309" s="65">
        <f t="shared" si="36"/>
        <v>3.5</v>
      </c>
      <c r="H309" s="66">
        <f t="shared" si="37"/>
        <v>216.049382716049</v>
      </c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</row>
    <row r="310" s="42" customFormat="true" ht="20" customHeight="true" spans="1:200">
      <c r="A310" s="53">
        <v>307</v>
      </c>
      <c r="B310" s="54"/>
      <c r="C310" s="56" t="s">
        <v>52</v>
      </c>
      <c r="D310" s="57">
        <v>16.2</v>
      </c>
      <c r="E310" s="21">
        <v>3500</v>
      </c>
      <c r="F310" s="56">
        <v>1</v>
      </c>
      <c r="G310" s="65">
        <f t="shared" si="36"/>
        <v>3.5</v>
      </c>
      <c r="H310" s="66">
        <f t="shared" si="37"/>
        <v>216.049382716049</v>
      </c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</row>
    <row r="311" s="42" customFormat="true" ht="20" customHeight="true" spans="1:200">
      <c r="A311" s="53">
        <v>308</v>
      </c>
      <c r="B311" s="54"/>
      <c r="C311" s="56" t="s">
        <v>52</v>
      </c>
      <c r="D311" s="57">
        <v>16.2</v>
      </c>
      <c r="E311" s="21">
        <v>3500</v>
      </c>
      <c r="F311" s="56">
        <v>1</v>
      </c>
      <c r="G311" s="65">
        <f t="shared" si="36"/>
        <v>3.5</v>
      </c>
      <c r="H311" s="66">
        <f t="shared" si="37"/>
        <v>216.049382716049</v>
      </c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</row>
    <row r="312" s="42" customFormat="true" ht="20" customHeight="true" spans="1:200">
      <c r="A312" s="53">
        <v>309</v>
      </c>
      <c r="B312" s="54"/>
      <c r="C312" s="56" t="s">
        <v>52</v>
      </c>
      <c r="D312" s="57">
        <v>16.2</v>
      </c>
      <c r="E312" s="21">
        <v>3500</v>
      </c>
      <c r="F312" s="56">
        <v>1</v>
      </c>
      <c r="G312" s="65">
        <f t="shared" si="36"/>
        <v>3.5</v>
      </c>
      <c r="H312" s="66">
        <f t="shared" si="37"/>
        <v>216.049382716049</v>
      </c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</row>
    <row r="313" s="42" customFormat="true" ht="20" customHeight="true" spans="1:200">
      <c r="A313" s="53">
        <v>310</v>
      </c>
      <c r="B313" s="54"/>
      <c r="C313" s="56" t="s">
        <v>52</v>
      </c>
      <c r="D313" s="57">
        <v>16.2</v>
      </c>
      <c r="E313" s="21">
        <v>3500</v>
      </c>
      <c r="F313" s="56">
        <v>1</v>
      </c>
      <c r="G313" s="65">
        <f t="shared" si="36"/>
        <v>3.5</v>
      </c>
      <c r="H313" s="66">
        <f t="shared" si="37"/>
        <v>216.049382716049</v>
      </c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</row>
    <row r="314" s="42" customFormat="true" ht="20" customHeight="true" spans="1:200">
      <c r="A314" s="53">
        <v>311</v>
      </c>
      <c r="B314" s="54"/>
      <c r="C314" s="56" t="s">
        <v>52</v>
      </c>
      <c r="D314" s="57">
        <v>23.2</v>
      </c>
      <c r="E314" s="21">
        <v>5000</v>
      </c>
      <c r="F314" s="56">
        <v>1</v>
      </c>
      <c r="G314" s="65">
        <f t="shared" ref="G314:G336" si="38">E314/1000*F314</f>
        <v>5</v>
      </c>
      <c r="H314" s="66">
        <f t="shared" ref="H314:H336" si="39">G314*1000/D314</f>
        <v>215.51724137931</v>
      </c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</row>
    <row r="315" s="42" customFormat="true" ht="20" customHeight="true" spans="1:200">
      <c r="A315" s="53">
        <v>312</v>
      </c>
      <c r="B315" s="54"/>
      <c r="C315" s="56" t="s">
        <v>52</v>
      </c>
      <c r="D315" s="57">
        <v>30.2</v>
      </c>
      <c r="E315" s="21">
        <v>5000</v>
      </c>
      <c r="F315" s="56">
        <v>1</v>
      </c>
      <c r="G315" s="65">
        <f t="shared" si="38"/>
        <v>5</v>
      </c>
      <c r="H315" s="66">
        <f t="shared" si="39"/>
        <v>165.562913907285</v>
      </c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</row>
    <row r="316" s="42" customFormat="true" ht="20" customHeight="true" spans="1:200">
      <c r="A316" s="53">
        <v>313</v>
      </c>
      <c r="B316" s="54"/>
      <c r="C316" s="56" t="s">
        <v>52</v>
      </c>
      <c r="D316" s="57">
        <v>28.2</v>
      </c>
      <c r="E316" s="21">
        <v>5000</v>
      </c>
      <c r="F316" s="56">
        <v>1</v>
      </c>
      <c r="G316" s="65">
        <f t="shared" si="38"/>
        <v>5</v>
      </c>
      <c r="H316" s="66">
        <f t="shared" si="39"/>
        <v>177.304964539007</v>
      </c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</row>
    <row r="317" s="42" customFormat="true" ht="20" customHeight="true" spans="1:200">
      <c r="A317" s="53">
        <v>314</v>
      </c>
      <c r="B317" s="54"/>
      <c r="C317" s="56" t="s">
        <v>52</v>
      </c>
      <c r="D317" s="57">
        <v>28.2</v>
      </c>
      <c r="E317" s="21">
        <v>5000</v>
      </c>
      <c r="F317" s="56">
        <v>1</v>
      </c>
      <c r="G317" s="65">
        <f t="shared" si="38"/>
        <v>5</v>
      </c>
      <c r="H317" s="66">
        <f t="shared" si="39"/>
        <v>177.304964539007</v>
      </c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</row>
    <row r="318" s="42" customFormat="true" ht="20" customHeight="true" spans="1:200">
      <c r="A318" s="53">
        <v>315</v>
      </c>
      <c r="B318" s="54"/>
      <c r="C318" s="56" t="s">
        <v>52</v>
      </c>
      <c r="D318" s="57">
        <v>28.2</v>
      </c>
      <c r="E318" s="21">
        <v>5000</v>
      </c>
      <c r="F318" s="56">
        <v>1</v>
      </c>
      <c r="G318" s="65">
        <f t="shared" si="38"/>
        <v>5</v>
      </c>
      <c r="H318" s="66">
        <f t="shared" si="39"/>
        <v>177.304964539007</v>
      </c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</row>
    <row r="319" s="42" customFormat="true" ht="20" customHeight="true" spans="1:200">
      <c r="A319" s="53">
        <v>316</v>
      </c>
      <c r="B319" s="54"/>
      <c r="C319" s="56" t="s">
        <v>52</v>
      </c>
      <c r="D319" s="57">
        <v>28.2</v>
      </c>
      <c r="E319" s="21">
        <v>5000</v>
      </c>
      <c r="F319" s="56">
        <v>1</v>
      </c>
      <c r="G319" s="65">
        <f t="shared" si="38"/>
        <v>5</v>
      </c>
      <c r="H319" s="66">
        <f t="shared" si="39"/>
        <v>177.304964539007</v>
      </c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</row>
    <row r="320" s="42" customFormat="true" ht="20" customHeight="true" spans="1:200">
      <c r="A320" s="53">
        <v>317</v>
      </c>
      <c r="B320" s="54"/>
      <c r="C320" s="56" t="s">
        <v>52</v>
      </c>
      <c r="D320" s="57">
        <v>28.2</v>
      </c>
      <c r="E320" s="21">
        <v>5000</v>
      </c>
      <c r="F320" s="56">
        <v>1</v>
      </c>
      <c r="G320" s="65">
        <f t="shared" si="38"/>
        <v>5</v>
      </c>
      <c r="H320" s="66">
        <f t="shared" si="39"/>
        <v>177.304964539007</v>
      </c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</row>
    <row r="321" s="42" customFormat="true" ht="20" customHeight="true" spans="1:200">
      <c r="A321" s="53">
        <v>318</v>
      </c>
      <c r="B321" s="54"/>
      <c r="C321" s="56" t="s">
        <v>52</v>
      </c>
      <c r="D321" s="57">
        <v>28.2</v>
      </c>
      <c r="E321" s="21">
        <v>5000</v>
      </c>
      <c r="F321" s="56">
        <v>1</v>
      </c>
      <c r="G321" s="65">
        <f t="shared" si="38"/>
        <v>5</v>
      </c>
      <c r="H321" s="66">
        <f t="shared" si="39"/>
        <v>177.304964539007</v>
      </c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</row>
    <row r="322" s="42" customFormat="true" ht="20" customHeight="true" spans="1:200">
      <c r="A322" s="53">
        <v>319</v>
      </c>
      <c r="B322" s="54"/>
      <c r="C322" s="56" t="s">
        <v>52</v>
      </c>
      <c r="D322" s="57">
        <v>28.2</v>
      </c>
      <c r="E322" s="21">
        <v>5000</v>
      </c>
      <c r="F322" s="56">
        <v>1</v>
      </c>
      <c r="G322" s="65">
        <f t="shared" si="38"/>
        <v>5</v>
      </c>
      <c r="H322" s="66">
        <f t="shared" si="39"/>
        <v>177.304964539007</v>
      </c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</row>
    <row r="323" s="42" customFormat="true" ht="20" customHeight="true" spans="1:200">
      <c r="A323" s="53">
        <v>320</v>
      </c>
      <c r="B323" s="54"/>
      <c r="C323" s="56" t="s">
        <v>52</v>
      </c>
      <c r="D323" s="57">
        <v>28.2</v>
      </c>
      <c r="E323" s="21">
        <v>5000</v>
      </c>
      <c r="F323" s="56">
        <v>1</v>
      </c>
      <c r="G323" s="65">
        <f t="shared" si="38"/>
        <v>5</v>
      </c>
      <c r="H323" s="66">
        <f t="shared" si="39"/>
        <v>177.304964539007</v>
      </c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</row>
    <row r="324" s="42" customFormat="true" ht="20" customHeight="true" spans="1:200">
      <c r="A324" s="53">
        <v>321</v>
      </c>
      <c r="B324" s="54"/>
      <c r="C324" s="56" t="s">
        <v>52</v>
      </c>
      <c r="D324" s="57">
        <v>28.2</v>
      </c>
      <c r="E324" s="21">
        <v>5000</v>
      </c>
      <c r="F324" s="56">
        <v>1</v>
      </c>
      <c r="G324" s="65">
        <f t="shared" si="38"/>
        <v>5</v>
      </c>
      <c r="H324" s="66">
        <f t="shared" si="39"/>
        <v>177.304964539007</v>
      </c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</row>
    <row r="325" s="42" customFormat="true" ht="20" customHeight="true" spans="1:200">
      <c r="A325" s="53">
        <v>322</v>
      </c>
      <c r="B325" s="54"/>
      <c r="C325" s="56" t="s">
        <v>52</v>
      </c>
      <c r="D325" s="57">
        <v>28.2</v>
      </c>
      <c r="E325" s="21">
        <v>5000</v>
      </c>
      <c r="F325" s="56">
        <v>1</v>
      </c>
      <c r="G325" s="65">
        <f t="shared" si="38"/>
        <v>5</v>
      </c>
      <c r="H325" s="66">
        <f t="shared" si="39"/>
        <v>177.304964539007</v>
      </c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</row>
    <row r="326" s="42" customFormat="true" ht="20" customHeight="true" spans="1:200">
      <c r="A326" s="53">
        <v>323</v>
      </c>
      <c r="B326" s="54"/>
      <c r="C326" s="56" t="s">
        <v>52</v>
      </c>
      <c r="D326" s="57">
        <v>28.2</v>
      </c>
      <c r="E326" s="21">
        <v>5000</v>
      </c>
      <c r="F326" s="56">
        <v>1</v>
      </c>
      <c r="G326" s="65">
        <f t="shared" si="38"/>
        <v>5</v>
      </c>
      <c r="H326" s="66">
        <f t="shared" si="39"/>
        <v>177.304964539007</v>
      </c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</row>
    <row r="327" s="42" customFormat="true" ht="20" customHeight="true" spans="1:200">
      <c r="A327" s="53">
        <v>324</v>
      </c>
      <c r="B327" s="54"/>
      <c r="C327" s="56" t="s">
        <v>52</v>
      </c>
      <c r="D327" s="57">
        <v>28.2</v>
      </c>
      <c r="E327" s="21">
        <v>5000</v>
      </c>
      <c r="F327" s="56">
        <v>1</v>
      </c>
      <c r="G327" s="65">
        <f t="shared" si="38"/>
        <v>5</v>
      </c>
      <c r="H327" s="66">
        <f t="shared" si="39"/>
        <v>177.304964539007</v>
      </c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</row>
    <row r="328" s="42" customFormat="true" ht="20" customHeight="true" spans="1:200">
      <c r="A328" s="53">
        <v>325</v>
      </c>
      <c r="B328" s="54"/>
      <c r="C328" s="56" t="s">
        <v>52</v>
      </c>
      <c r="D328" s="57">
        <v>28.2</v>
      </c>
      <c r="E328" s="21">
        <v>5000</v>
      </c>
      <c r="F328" s="56">
        <v>1</v>
      </c>
      <c r="G328" s="65">
        <f t="shared" si="38"/>
        <v>5</v>
      </c>
      <c r="H328" s="66">
        <f t="shared" si="39"/>
        <v>177.304964539007</v>
      </c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</row>
    <row r="329" s="42" customFormat="true" ht="20" customHeight="true" spans="1:200">
      <c r="A329" s="53">
        <v>326</v>
      </c>
      <c r="B329" s="54"/>
      <c r="C329" s="56" t="s">
        <v>52</v>
      </c>
      <c r="D329" s="57">
        <v>28.2</v>
      </c>
      <c r="E329" s="21">
        <v>5000</v>
      </c>
      <c r="F329" s="56">
        <v>1</v>
      </c>
      <c r="G329" s="65">
        <f t="shared" si="38"/>
        <v>5</v>
      </c>
      <c r="H329" s="66">
        <f t="shared" si="39"/>
        <v>177.304964539007</v>
      </c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</row>
    <row r="330" s="42" customFormat="true" ht="20" customHeight="true" spans="1:200">
      <c r="A330" s="53">
        <v>327</v>
      </c>
      <c r="B330" s="54"/>
      <c r="C330" s="56" t="s">
        <v>52</v>
      </c>
      <c r="D330" s="57">
        <v>28.2</v>
      </c>
      <c r="E330" s="21">
        <v>5000</v>
      </c>
      <c r="F330" s="56">
        <v>1</v>
      </c>
      <c r="G330" s="65">
        <f t="shared" si="38"/>
        <v>5</v>
      </c>
      <c r="H330" s="66">
        <f t="shared" si="39"/>
        <v>177.304964539007</v>
      </c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</row>
    <row r="331" s="42" customFormat="true" ht="20" customHeight="true" spans="1:200">
      <c r="A331" s="53">
        <v>328</v>
      </c>
      <c r="B331" s="54"/>
      <c r="C331" s="56" t="s">
        <v>52</v>
      </c>
      <c r="D331" s="57">
        <v>28.2</v>
      </c>
      <c r="E331" s="21">
        <v>5000</v>
      </c>
      <c r="F331" s="56">
        <v>1</v>
      </c>
      <c r="G331" s="65">
        <f t="shared" si="38"/>
        <v>5</v>
      </c>
      <c r="H331" s="66">
        <f t="shared" si="39"/>
        <v>177.304964539007</v>
      </c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</row>
    <row r="332" s="42" customFormat="true" ht="20" customHeight="true" spans="1:200">
      <c r="A332" s="53">
        <v>329</v>
      </c>
      <c r="B332" s="54"/>
      <c r="C332" s="56" t="s">
        <v>52</v>
      </c>
      <c r="D332" s="57">
        <v>28.1</v>
      </c>
      <c r="E332" s="21">
        <v>5000</v>
      </c>
      <c r="F332" s="56">
        <v>1</v>
      </c>
      <c r="G332" s="65">
        <f t="shared" si="38"/>
        <v>5</v>
      </c>
      <c r="H332" s="66">
        <f t="shared" si="39"/>
        <v>177.935943060498</v>
      </c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</row>
    <row r="333" s="42" customFormat="true" ht="20" customHeight="true" spans="1:200">
      <c r="A333" s="53">
        <v>330</v>
      </c>
      <c r="B333" s="54"/>
      <c r="C333" s="56" t="s">
        <v>52</v>
      </c>
      <c r="D333" s="57">
        <v>28.2</v>
      </c>
      <c r="E333" s="21">
        <v>5000</v>
      </c>
      <c r="F333" s="56">
        <v>1</v>
      </c>
      <c r="G333" s="65">
        <f t="shared" si="38"/>
        <v>5</v>
      </c>
      <c r="H333" s="66">
        <f t="shared" si="39"/>
        <v>177.304964539007</v>
      </c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</row>
    <row r="334" s="42" customFormat="true" ht="20" customHeight="true" spans="1:200">
      <c r="A334" s="53">
        <v>331</v>
      </c>
      <c r="B334" s="54"/>
      <c r="C334" s="56" t="s">
        <v>52</v>
      </c>
      <c r="D334" s="57">
        <v>28.2</v>
      </c>
      <c r="E334" s="21">
        <v>5000</v>
      </c>
      <c r="F334" s="56">
        <v>1</v>
      </c>
      <c r="G334" s="65">
        <f t="shared" si="38"/>
        <v>5</v>
      </c>
      <c r="H334" s="66">
        <f t="shared" si="39"/>
        <v>177.304964539007</v>
      </c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</row>
    <row r="335" s="42" customFormat="true" ht="20" customHeight="true" spans="1:200">
      <c r="A335" s="53">
        <v>332</v>
      </c>
      <c r="B335" s="54"/>
      <c r="C335" s="56" t="s">
        <v>52</v>
      </c>
      <c r="D335" s="57">
        <v>28.1</v>
      </c>
      <c r="E335" s="21">
        <v>5000</v>
      </c>
      <c r="F335" s="56">
        <v>1</v>
      </c>
      <c r="G335" s="65">
        <f t="shared" si="38"/>
        <v>5</v>
      </c>
      <c r="H335" s="66">
        <f t="shared" si="39"/>
        <v>177.935943060498</v>
      </c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</row>
    <row r="336" s="42" customFormat="true" ht="20" customHeight="true" spans="1:200">
      <c r="A336" s="53">
        <v>333</v>
      </c>
      <c r="B336" s="54"/>
      <c r="C336" s="56" t="s">
        <v>52</v>
      </c>
      <c r="D336" s="57">
        <v>27.5</v>
      </c>
      <c r="E336" s="21">
        <v>5000</v>
      </c>
      <c r="F336" s="56">
        <v>1</v>
      </c>
      <c r="G336" s="65">
        <f t="shared" si="38"/>
        <v>5</v>
      </c>
      <c r="H336" s="66">
        <f t="shared" si="39"/>
        <v>181.818181818182</v>
      </c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</row>
    <row r="337" s="42" customFormat="true" customHeight="true" spans="1:200">
      <c r="A337" s="63" t="s">
        <v>54</v>
      </c>
      <c r="B337" s="63"/>
      <c r="C337" s="54"/>
      <c r="D337" s="55">
        <f>SUM(D4:D336)</f>
        <v>12613.3</v>
      </c>
      <c r="E337" s="76"/>
      <c r="F337" s="55">
        <f>SUM(F4:F336)</f>
        <v>379</v>
      </c>
      <c r="G337" s="55">
        <f>SUM(G4:G336)</f>
        <v>2556.4</v>
      </c>
      <c r="H337" s="6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</row>
    <row r="338" s="42" customFormat="true" ht="45" customHeight="true" spans="1:200">
      <c r="A338" s="70" t="s">
        <v>55</v>
      </c>
      <c r="B338" s="71"/>
      <c r="C338" s="71"/>
      <c r="D338" s="72"/>
      <c r="E338" s="71"/>
      <c r="F338" s="71"/>
      <c r="G338" s="71"/>
      <c r="H338" s="71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</row>
    <row r="339" s="42" customFormat="true" customHeight="true" spans="1:200">
      <c r="A339" s="44"/>
      <c r="B339" s="44"/>
      <c r="C339" s="44"/>
      <c r="D339" s="45"/>
      <c r="E339" s="44"/>
      <c r="F339" s="44"/>
      <c r="G339" s="44"/>
      <c r="H339" s="44"/>
      <c r="I339" s="44"/>
      <c r="J339" s="48"/>
      <c r="K339" s="48"/>
      <c r="L339" s="48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</row>
    <row r="340" s="42" customFormat="true" customHeight="true" spans="1:200">
      <c r="A340" s="73"/>
      <c r="B340" s="73"/>
      <c r="C340" s="73"/>
      <c r="D340" s="74"/>
      <c r="E340" s="73"/>
      <c r="F340" s="73"/>
      <c r="G340" s="73"/>
      <c r="H340" s="73"/>
      <c r="I340" s="44"/>
      <c r="J340" s="48"/>
      <c r="K340" s="48"/>
      <c r="L340" s="48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</row>
    <row r="341" s="42" customFormat="true" customHeight="true" spans="1:200">
      <c r="A341" s="44"/>
      <c r="B341" s="44"/>
      <c r="C341" s="44"/>
      <c r="D341" s="45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</row>
    <row r="342" s="42" customFormat="true" customHeight="true" spans="1:200">
      <c r="A342" s="75"/>
      <c r="B342" s="75"/>
      <c r="C342" s="75"/>
      <c r="D342" s="45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</row>
    <row r="343" s="42" customFormat="true" customHeight="true" spans="1:200">
      <c r="A343" s="75"/>
      <c r="B343" s="75"/>
      <c r="C343" s="75"/>
      <c r="D343" s="45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</row>
    <row r="344" s="42" customFormat="true" customHeight="true" spans="1:200">
      <c r="A344" s="44"/>
      <c r="B344" s="44"/>
      <c r="C344" s="44"/>
      <c r="D344" s="45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</row>
    <row r="345" s="42" customFormat="true" customHeight="true" spans="1:200">
      <c r="A345" s="44"/>
      <c r="B345" s="44"/>
      <c r="C345" s="44"/>
      <c r="D345" s="45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</row>
    <row r="346" s="42" customFormat="true" customHeight="true" spans="1:200">
      <c r="A346" s="44"/>
      <c r="B346" s="44"/>
      <c r="C346" s="44"/>
      <c r="D346" s="45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</row>
    <row r="347" s="42" customFormat="true" customHeight="true" spans="1:200">
      <c r="A347" s="44"/>
      <c r="B347" s="44"/>
      <c r="C347" s="44"/>
      <c r="D347" s="45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</row>
    <row r="348" s="42" customFormat="true" customHeight="true" spans="1:200">
      <c r="A348" s="44"/>
      <c r="B348" s="44"/>
      <c r="C348" s="44"/>
      <c r="D348" s="45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</row>
    <row r="349" s="42" customFormat="true" customHeight="true" spans="1:200">
      <c r="A349" s="44"/>
      <c r="B349" s="44"/>
      <c r="C349" s="44"/>
      <c r="D349" s="45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</row>
    <row r="350" s="42" customFormat="true" customHeight="true" spans="1:200">
      <c r="A350" s="44"/>
      <c r="B350" s="44"/>
      <c r="C350" s="44"/>
      <c r="D350" s="45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</row>
  </sheetData>
  <mergeCells count="11">
    <mergeCell ref="A1:H1"/>
    <mergeCell ref="A2:H2"/>
    <mergeCell ref="A338:H338"/>
    <mergeCell ref="A340:H340"/>
    <mergeCell ref="B4:B51"/>
    <mergeCell ref="B52:B127"/>
    <mergeCell ref="B128:B202"/>
    <mergeCell ref="B203:B277"/>
    <mergeCell ref="B278:B336"/>
    <mergeCell ref="D5:D6"/>
    <mergeCell ref="H5:H6"/>
  </mergeCells>
  <printOptions horizontalCentered="true"/>
  <pageMargins left="0.196527777777778" right="0.196527777777778" top="0.590277777777778" bottom="0.590277777777778" header="0.196527777777778" footer="0.393055555555556"/>
  <pageSetup paperSize="9" scale="60" orientation="portrait" horizontalDpi="600" verticalDpi="600"/>
  <headerFooter>
    <oddFooter>&amp;C第 &amp;P 页</oddFooter>
  </headerFooter>
  <rowBreaks count="4" manualBreakCount="4">
    <brk id="51" max="7" man="1"/>
    <brk id="127" max="7" man="1"/>
    <brk id="202" max="7" man="1"/>
    <brk id="27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4" workbookViewId="0">
      <selection activeCell="G7" sqref="G7:G21"/>
    </sheetView>
  </sheetViews>
  <sheetFormatPr defaultColWidth="9" defaultRowHeight="14.25" outlineLevelCol="6"/>
  <cols>
    <col min="1" max="1" width="5.5" style="5" customWidth="true"/>
    <col min="2" max="2" width="35.5" style="5" customWidth="true"/>
    <col min="3" max="3" width="8.8" style="5" customWidth="true"/>
    <col min="4" max="4" width="8.3" style="5" customWidth="true"/>
    <col min="5" max="6" width="12.25" style="5" customWidth="true"/>
    <col min="7" max="7" width="17.4" style="5" customWidth="true"/>
    <col min="8" max="8" width="15.5" style="5" customWidth="true"/>
    <col min="9" max="236" width="9" style="5"/>
  </cols>
  <sheetData>
    <row r="1" s="1" customFormat="true" ht="27" customHeight="true" spans="1:7">
      <c r="A1" s="6"/>
      <c r="B1" s="7"/>
      <c r="C1" s="7"/>
      <c r="D1" s="7"/>
      <c r="E1" s="7"/>
      <c r="F1" s="7"/>
      <c r="G1" s="7"/>
    </row>
    <row r="2" s="1" customFormat="true" ht="21" customHeight="true" spans="1:7">
      <c r="A2" s="8" t="s">
        <v>56</v>
      </c>
      <c r="B2" s="8"/>
      <c r="C2" s="8"/>
      <c r="D2" s="8"/>
      <c r="E2" s="8"/>
      <c r="F2" s="8"/>
      <c r="G2" s="8"/>
    </row>
    <row r="3" s="1" customFormat="true" ht="22.5" customHeight="true" spans="1:7">
      <c r="A3" s="9"/>
      <c r="B3" s="9"/>
      <c r="C3" s="9"/>
      <c r="D3" s="9"/>
      <c r="E3" s="9"/>
      <c r="F3" s="9"/>
      <c r="G3" s="9"/>
    </row>
    <row r="4" s="2" customFormat="true" ht="24.75" customHeight="true" spans="1:7">
      <c r="A4" s="10" t="s">
        <v>57</v>
      </c>
      <c r="B4" s="10"/>
      <c r="C4" s="10"/>
      <c r="D4" s="10"/>
      <c r="E4" s="10"/>
      <c r="F4" s="27">
        <f ca="1">TODAY()</f>
        <v>45667</v>
      </c>
      <c r="G4" s="28"/>
    </row>
    <row r="5" s="3" customFormat="true" ht="15" customHeight="true" spans="1:7">
      <c r="A5" s="11" t="s">
        <v>2</v>
      </c>
      <c r="B5" s="11" t="s">
        <v>58</v>
      </c>
      <c r="C5" s="11" t="s">
        <v>59</v>
      </c>
      <c r="D5" s="12" t="s">
        <v>60</v>
      </c>
      <c r="E5" s="29"/>
      <c r="F5" s="29"/>
      <c r="G5" s="11"/>
    </row>
    <row r="6" s="3" customFormat="true" ht="20" customHeight="true" spans="1:7">
      <c r="A6" s="13" t="s">
        <v>61</v>
      </c>
      <c r="B6" s="14" t="s">
        <v>62</v>
      </c>
      <c r="C6" s="14"/>
      <c r="D6" s="14"/>
      <c r="E6" s="30"/>
      <c r="F6" s="30"/>
      <c r="G6" s="14"/>
    </row>
    <row r="7" s="3" customFormat="true" ht="20" customHeight="true" spans="1:7">
      <c r="A7" s="15">
        <f>ROW()-6</f>
        <v>1</v>
      </c>
      <c r="B7" s="16" t="s">
        <v>63</v>
      </c>
      <c r="C7" s="17" t="s">
        <v>64</v>
      </c>
      <c r="D7" s="18">
        <v>77</v>
      </c>
      <c r="E7" s="31" t="s">
        <v>65</v>
      </c>
      <c r="F7" s="32"/>
      <c r="G7" s="33" t="s">
        <v>66</v>
      </c>
    </row>
    <row r="8" s="3" customFormat="true" ht="20" customHeight="true" spans="1:7">
      <c r="A8" s="15">
        <f t="shared" ref="A8:A21" si="0">ROW()-6</f>
        <v>2</v>
      </c>
      <c r="B8" s="16" t="s">
        <v>67</v>
      </c>
      <c r="C8" s="17" t="s">
        <v>64</v>
      </c>
      <c r="D8" s="18">
        <v>105</v>
      </c>
      <c r="E8" s="34"/>
      <c r="F8" s="35"/>
      <c r="G8" s="36"/>
    </row>
    <row r="9" s="3" customFormat="true" ht="20" customHeight="true" spans="1:7">
      <c r="A9" s="15">
        <f t="shared" si="0"/>
        <v>3</v>
      </c>
      <c r="B9" s="16" t="s">
        <v>68</v>
      </c>
      <c r="C9" s="17" t="s">
        <v>64</v>
      </c>
      <c r="D9" s="18">
        <v>29</v>
      </c>
      <c r="E9" s="34"/>
      <c r="F9" s="35"/>
      <c r="G9" s="36"/>
    </row>
    <row r="10" s="3" customFormat="true" ht="20" customHeight="true" spans="1:7">
      <c r="A10" s="15">
        <f t="shared" si="0"/>
        <v>4</v>
      </c>
      <c r="B10" s="16" t="s">
        <v>69</v>
      </c>
      <c r="C10" s="17" t="s">
        <v>64</v>
      </c>
      <c r="D10" s="18">
        <v>5</v>
      </c>
      <c r="E10" s="34"/>
      <c r="F10" s="35"/>
      <c r="G10" s="36"/>
    </row>
    <row r="11" s="3" customFormat="true" ht="20" customHeight="true" spans="1:7">
      <c r="A11" s="15">
        <f t="shared" si="0"/>
        <v>5</v>
      </c>
      <c r="B11" s="16" t="s">
        <v>70</v>
      </c>
      <c r="C11" s="17" t="s">
        <v>64</v>
      </c>
      <c r="D11" s="18">
        <v>5</v>
      </c>
      <c r="E11" s="37"/>
      <c r="F11" s="38"/>
      <c r="G11" s="36"/>
    </row>
    <row r="12" s="3" customFormat="true" ht="20" customHeight="true" spans="1:7">
      <c r="A12" s="15">
        <f t="shared" si="0"/>
        <v>6</v>
      </c>
      <c r="B12" s="16" t="s">
        <v>71</v>
      </c>
      <c r="C12" s="17" t="s">
        <v>64</v>
      </c>
      <c r="D12" s="18">
        <v>29</v>
      </c>
      <c r="E12" s="31" t="s">
        <v>72</v>
      </c>
      <c r="F12" s="32"/>
      <c r="G12" s="36"/>
    </row>
    <row r="13" s="3" customFormat="true" ht="20" customHeight="true" spans="1:7">
      <c r="A13" s="15">
        <f t="shared" si="0"/>
        <v>7</v>
      </c>
      <c r="B13" s="16" t="s">
        <v>73</v>
      </c>
      <c r="C13" s="17" t="s">
        <v>64</v>
      </c>
      <c r="D13" s="18">
        <v>87</v>
      </c>
      <c r="E13" s="34"/>
      <c r="F13" s="35"/>
      <c r="G13" s="36"/>
    </row>
    <row r="14" s="3" customFormat="true" ht="20" customHeight="true" spans="1:7">
      <c r="A14" s="15">
        <f t="shared" si="0"/>
        <v>8</v>
      </c>
      <c r="B14" s="19" t="s">
        <v>74</v>
      </c>
      <c r="C14" s="17" t="s">
        <v>64</v>
      </c>
      <c r="D14" s="18">
        <v>1</v>
      </c>
      <c r="E14" s="34"/>
      <c r="F14" s="35"/>
      <c r="G14" s="36"/>
    </row>
    <row r="15" s="3" customFormat="true" ht="20" customHeight="true" spans="1:7">
      <c r="A15" s="15">
        <f t="shared" si="0"/>
        <v>9</v>
      </c>
      <c r="B15" s="19" t="s">
        <v>74</v>
      </c>
      <c r="C15" s="17" t="s">
        <v>64</v>
      </c>
      <c r="D15" s="18">
        <v>1</v>
      </c>
      <c r="E15" s="34"/>
      <c r="F15" s="35"/>
      <c r="G15" s="36"/>
    </row>
    <row r="16" s="3" customFormat="true" ht="20" customHeight="true" spans="1:7">
      <c r="A16" s="15">
        <f t="shared" si="0"/>
        <v>10</v>
      </c>
      <c r="B16" s="19" t="s">
        <v>74</v>
      </c>
      <c r="C16" s="17" t="s">
        <v>64</v>
      </c>
      <c r="D16" s="18">
        <v>2</v>
      </c>
      <c r="E16" s="34"/>
      <c r="F16" s="35"/>
      <c r="G16" s="36"/>
    </row>
    <row r="17" s="3" customFormat="true" ht="20" customHeight="true" spans="1:7">
      <c r="A17" s="15">
        <f t="shared" si="0"/>
        <v>11</v>
      </c>
      <c r="B17" s="19" t="s">
        <v>74</v>
      </c>
      <c r="C17" s="17" t="s">
        <v>64</v>
      </c>
      <c r="D17" s="18">
        <v>21</v>
      </c>
      <c r="E17" s="34"/>
      <c r="F17" s="35"/>
      <c r="G17" s="36"/>
    </row>
    <row r="18" s="3" customFormat="true" ht="20" customHeight="true" spans="1:7">
      <c r="A18" s="15">
        <f t="shared" si="0"/>
        <v>12</v>
      </c>
      <c r="B18" s="19" t="s">
        <v>74</v>
      </c>
      <c r="C18" s="17" t="s">
        <v>64</v>
      </c>
      <c r="D18" s="18">
        <v>17</v>
      </c>
      <c r="E18" s="34"/>
      <c r="F18" s="35"/>
      <c r="G18" s="36"/>
    </row>
    <row r="19" s="3" customFormat="true" ht="20" customHeight="true" spans="1:7">
      <c r="A19" s="15">
        <f t="shared" si="0"/>
        <v>13</v>
      </c>
      <c r="B19" s="19" t="s">
        <v>75</v>
      </c>
      <c r="C19" s="17" t="s">
        <v>64</v>
      </c>
      <c r="D19" s="18">
        <v>1</v>
      </c>
      <c r="E19" s="34"/>
      <c r="F19" s="35"/>
      <c r="G19" s="36"/>
    </row>
    <row r="20" s="3" customFormat="true" ht="20" customHeight="true" spans="1:7">
      <c r="A20" s="15">
        <f t="shared" si="0"/>
        <v>14</v>
      </c>
      <c r="B20" s="19" t="s">
        <v>75</v>
      </c>
      <c r="C20" s="17" t="s">
        <v>64</v>
      </c>
      <c r="D20" s="18">
        <v>4</v>
      </c>
      <c r="E20" s="34"/>
      <c r="F20" s="35"/>
      <c r="G20" s="36"/>
    </row>
    <row r="21" s="3" customFormat="true" ht="20" customHeight="true" spans="1:7">
      <c r="A21" s="15">
        <f t="shared" si="0"/>
        <v>15</v>
      </c>
      <c r="B21" s="20" t="s">
        <v>76</v>
      </c>
      <c r="C21" s="21" t="s">
        <v>77</v>
      </c>
      <c r="D21" s="21">
        <f>SUM(D7:D18)</f>
        <v>379</v>
      </c>
      <c r="E21" s="37"/>
      <c r="F21" s="38"/>
      <c r="G21" s="39"/>
    </row>
    <row r="22" s="3" customFormat="true" ht="20" customHeight="true" spans="1:7">
      <c r="A22" s="22"/>
      <c r="B22" s="23"/>
      <c r="C22" s="17"/>
      <c r="D22" s="22"/>
      <c r="E22" s="40" t="s">
        <v>78</v>
      </c>
      <c r="F22" s="41"/>
      <c r="G22" s="17"/>
    </row>
    <row r="23" s="4" customFormat="true" ht="17.25" spans="1:7">
      <c r="A23" s="24"/>
      <c r="B23" s="25"/>
      <c r="C23" s="24"/>
      <c r="D23" s="24"/>
      <c r="E23" s="24"/>
      <c r="F23" s="25"/>
      <c r="G23" s="24"/>
    </row>
    <row r="24" spans="1:7">
      <c r="A24" s="26"/>
      <c r="B24" s="26"/>
      <c r="C24" s="26"/>
      <c r="D24" s="26"/>
      <c r="E24" s="26"/>
      <c r="F24" s="26"/>
      <c r="G24" s="26"/>
    </row>
    <row r="25" spans="1:7">
      <c r="A25" s="26"/>
      <c r="B25" s="26"/>
      <c r="C25" s="26"/>
      <c r="D25" s="26"/>
      <c r="E25" s="26"/>
      <c r="F25" s="26"/>
      <c r="G25" s="26"/>
    </row>
    <row r="26" spans="1:7">
      <c r="A26" s="26"/>
      <c r="B26" s="26"/>
      <c r="C26" s="26"/>
      <c r="D26" s="26"/>
      <c r="E26" s="26"/>
      <c r="F26" s="26"/>
      <c r="G26" s="26"/>
    </row>
    <row r="27" spans="1:7">
      <c r="A27" s="26"/>
      <c r="B27" s="26"/>
      <c r="C27" s="26"/>
      <c r="D27" s="26"/>
      <c r="E27" s="26"/>
      <c r="F27" s="26"/>
      <c r="G27" s="26"/>
    </row>
    <row r="28" spans="1:7">
      <c r="A28" s="26"/>
      <c r="B28" s="26"/>
      <c r="C28" s="26"/>
      <c r="D28" s="26"/>
      <c r="E28" s="26"/>
      <c r="F28" s="26"/>
      <c r="G28" s="26"/>
    </row>
    <row r="29" spans="1:7">
      <c r="A29" s="26"/>
      <c r="B29" s="26"/>
      <c r="C29" s="26"/>
      <c r="D29" s="26"/>
      <c r="E29" s="26"/>
      <c r="F29" s="26"/>
      <c r="G29" s="26"/>
    </row>
  </sheetData>
  <mergeCells count="10">
    <mergeCell ref="A1:G1"/>
    <mergeCell ref="A2:G2"/>
    <mergeCell ref="A3:G3"/>
    <mergeCell ref="A4:E4"/>
    <mergeCell ref="F4:G4"/>
    <mergeCell ref="B6:G6"/>
    <mergeCell ref="E22:F22"/>
    <mergeCell ref="G7:G21"/>
    <mergeCell ref="E7:F11"/>
    <mergeCell ref="E12:F21"/>
  </mergeCells>
  <printOptions horizontalCentered="true"/>
  <pageMargins left="0.47" right="0.47" top="0.59" bottom="0.59" header="0.27" footer="0.27"/>
  <pageSetup paperSize="9" scale="71" orientation="portrait" horizontalDpi="600" verticalDpi="600"/>
  <headerFooter alignWithMargins="0">
    <oddFooter>&amp;R&amp;P/&amp;N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赣州市残疾人康复中心配置</vt:lpstr>
      <vt:lpstr>赣州市残疾人康复中心设备表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user</cp:lastModifiedBy>
  <cp:revision>1</cp:revision>
  <dcterms:created xsi:type="dcterms:W3CDTF">2006-10-05T11:54:00Z</dcterms:created>
  <cp:lastPrinted>2016-09-18T07:02:00Z</cp:lastPrinted>
  <dcterms:modified xsi:type="dcterms:W3CDTF">2025-01-10T17:37:47Z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F7DFA036030F40F68D4891B26D28F566_13</vt:lpwstr>
  </property>
</Properties>
</file>